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7" i="1" l="1"/>
  <c r="I77" i="1"/>
  <c r="M77" i="1"/>
  <c r="N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E87" i="1"/>
  <c r="I87" i="1"/>
  <c r="M87" i="1"/>
  <c r="N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L98" i="1" l="1"/>
  <c r="K98" i="1"/>
  <c r="J98" i="1"/>
  <c r="H98" i="1"/>
  <c r="G98" i="1"/>
  <c r="F98" i="1"/>
  <c r="D98" i="1"/>
  <c r="C98" i="1"/>
  <c r="B98" i="1"/>
  <c r="M97" i="1"/>
  <c r="I97" i="1"/>
  <c r="N97" i="1" s="1"/>
  <c r="L43" i="1"/>
  <c r="K43" i="1"/>
  <c r="J43" i="1"/>
  <c r="H43" i="1"/>
  <c r="G43" i="1"/>
  <c r="F43" i="1"/>
  <c r="D43" i="1"/>
  <c r="C43" i="1"/>
  <c r="B43" i="1"/>
  <c r="M42" i="1"/>
  <c r="I42" i="1"/>
  <c r="E42" i="1"/>
  <c r="N42" i="1" s="1"/>
  <c r="L103" i="1"/>
  <c r="K103" i="1"/>
  <c r="J103" i="1"/>
  <c r="H103" i="1"/>
  <c r="G103" i="1"/>
  <c r="F103" i="1"/>
  <c r="D103" i="1"/>
  <c r="C103" i="1"/>
  <c r="B103" i="1"/>
  <c r="M102" i="1"/>
  <c r="I102" i="1"/>
  <c r="E102" i="1"/>
  <c r="E103" i="1" s="1"/>
  <c r="D108" i="1"/>
  <c r="C108" i="1"/>
  <c r="B108" i="1"/>
  <c r="E107" i="1"/>
  <c r="E108" i="1" s="1"/>
  <c r="N102" i="1" l="1"/>
  <c r="M98" i="1"/>
  <c r="I98" i="1"/>
  <c r="M43" i="1"/>
  <c r="I43" i="1"/>
  <c r="E43" i="1"/>
  <c r="N43" i="1" s="1"/>
  <c r="M103" i="1"/>
  <c r="I103" i="1"/>
  <c r="N103" i="1" s="1"/>
  <c r="L108" i="1"/>
  <c r="K108" i="1"/>
  <c r="J108" i="1"/>
  <c r="H108" i="1"/>
  <c r="G108" i="1"/>
  <c r="F108" i="1"/>
  <c r="B93" i="1"/>
  <c r="M107" i="1"/>
  <c r="I107" i="1"/>
  <c r="N107" i="1" s="1"/>
  <c r="L93" i="1"/>
  <c r="K93" i="1"/>
  <c r="J93" i="1"/>
  <c r="H93" i="1"/>
  <c r="G93" i="1"/>
  <c r="F93" i="1"/>
  <c r="D93" i="1"/>
  <c r="C93" i="1"/>
  <c r="M92" i="1"/>
  <c r="I92" i="1"/>
  <c r="N92" i="1" s="1"/>
  <c r="M82" i="1"/>
  <c r="I82" i="1"/>
  <c r="L83" i="1"/>
  <c r="K83" i="1"/>
  <c r="J83" i="1"/>
  <c r="H83" i="1"/>
  <c r="G83" i="1"/>
  <c r="F83" i="1"/>
  <c r="D83" i="1"/>
  <c r="C83" i="1"/>
  <c r="B83" i="1"/>
  <c r="E82" i="1"/>
  <c r="N82" i="1" s="1"/>
  <c r="L58" i="1"/>
  <c r="K58" i="1"/>
  <c r="J58" i="1"/>
  <c r="H58" i="1"/>
  <c r="G58" i="1"/>
  <c r="F58" i="1"/>
  <c r="D58" i="1"/>
  <c r="C58" i="1"/>
  <c r="B58" i="1"/>
  <c r="M57" i="1"/>
  <c r="I57" i="1"/>
  <c r="E57" i="1"/>
  <c r="N57" i="1" s="1"/>
  <c r="L53" i="1"/>
  <c r="K53" i="1"/>
  <c r="J53" i="1"/>
  <c r="H53" i="1"/>
  <c r="G53" i="1"/>
  <c r="F53" i="1"/>
  <c r="D53" i="1"/>
  <c r="C53" i="1"/>
  <c r="B53" i="1"/>
  <c r="M52" i="1"/>
  <c r="I52" i="1"/>
  <c r="E52" i="1"/>
  <c r="N52" i="1" s="1"/>
  <c r="L48" i="1"/>
  <c r="K48" i="1"/>
  <c r="J48" i="1"/>
  <c r="H48" i="1"/>
  <c r="G48" i="1"/>
  <c r="F48" i="1"/>
  <c r="D48" i="1"/>
  <c r="C48" i="1"/>
  <c r="B48" i="1"/>
  <c r="M47" i="1"/>
  <c r="I47" i="1"/>
  <c r="E47" i="1"/>
  <c r="N47" i="1" s="1"/>
  <c r="L38" i="1"/>
  <c r="K38" i="1"/>
  <c r="J38" i="1"/>
  <c r="H38" i="1"/>
  <c r="F38" i="1"/>
  <c r="D38" i="1"/>
  <c r="C38" i="1"/>
  <c r="M37" i="1"/>
  <c r="I37" i="1"/>
  <c r="E37" i="1"/>
  <c r="N37" i="1" s="1"/>
  <c r="L33" i="1"/>
  <c r="K33" i="1"/>
  <c r="J33" i="1"/>
  <c r="H33" i="1"/>
  <c r="G33" i="1"/>
  <c r="F33" i="1"/>
  <c r="D33" i="1"/>
  <c r="C33" i="1"/>
  <c r="B33" i="1"/>
  <c r="M32" i="1"/>
  <c r="I32" i="1"/>
  <c r="E32" i="1"/>
  <c r="L28" i="1"/>
  <c r="K28" i="1"/>
  <c r="J28" i="1"/>
  <c r="H28" i="1"/>
  <c r="G28" i="1"/>
  <c r="F28" i="1"/>
  <c r="D28" i="1"/>
  <c r="C28" i="1"/>
  <c r="B28" i="1"/>
  <c r="M27" i="1"/>
  <c r="I27" i="1"/>
  <c r="E27" i="1"/>
  <c r="N27" i="1" s="1"/>
  <c r="L23" i="1"/>
  <c r="K23" i="1"/>
  <c r="J23" i="1"/>
  <c r="H23" i="1"/>
  <c r="G23" i="1"/>
  <c r="F23" i="1"/>
  <c r="D23" i="1"/>
  <c r="C23" i="1"/>
  <c r="B23" i="1"/>
  <c r="L18" i="1"/>
  <c r="K18" i="1"/>
  <c r="J18" i="1"/>
  <c r="H18" i="1"/>
  <c r="G18" i="1"/>
  <c r="F18" i="1"/>
  <c r="D18" i="1"/>
  <c r="C18" i="1"/>
  <c r="B18" i="1"/>
  <c r="L13" i="1"/>
  <c r="K13" i="1"/>
  <c r="J13" i="1"/>
  <c r="H13" i="1"/>
  <c r="G13" i="1"/>
  <c r="F13" i="1"/>
  <c r="D13" i="1"/>
  <c r="C13" i="1"/>
  <c r="B13" i="1"/>
  <c r="B110" i="1" s="1"/>
  <c r="M22" i="1"/>
  <c r="I22" i="1"/>
  <c r="E22" i="1"/>
  <c r="N22" i="1" s="1"/>
  <c r="M17" i="1"/>
  <c r="E17" i="1"/>
  <c r="M12" i="1"/>
  <c r="I12" i="1"/>
  <c r="E12" i="1"/>
  <c r="N12" i="1" s="1"/>
  <c r="C110" i="1" l="1"/>
  <c r="F110" i="1"/>
  <c r="H110" i="1"/>
  <c r="K110" i="1"/>
  <c r="D110" i="1"/>
  <c r="G110" i="1"/>
  <c r="J110" i="1"/>
  <c r="L110" i="1"/>
  <c r="E23" i="1"/>
  <c r="M23" i="1"/>
  <c r="I83" i="1"/>
  <c r="M93" i="1"/>
  <c r="I18" i="1"/>
  <c r="I13" i="1"/>
  <c r="I28" i="1"/>
  <c r="I33" i="1"/>
  <c r="I38" i="1"/>
  <c r="I48" i="1"/>
  <c r="I53" i="1"/>
  <c r="I58" i="1"/>
  <c r="M108" i="1"/>
  <c r="E13" i="1"/>
  <c r="M13" i="1"/>
  <c r="E18" i="1"/>
  <c r="M18" i="1"/>
  <c r="I23" i="1"/>
  <c r="E28" i="1"/>
  <c r="M28" i="1"/>
  <c r="E33" i="1"/>
  <c r="M33" i="1"/>
  <c r="E38" i="1"/>
  <c r="M38" i="1"/>
  <c r="E48" i="1"/>
  <c r="M48" i="1"/>
  <c r="E53" i="1"/>
  <c r="M53" i="1"/>
  <c r="E58" i="1"/>
  <c r="M58" i="1"/>
  <c r="E83" i="1"/>
  <c r="M83" i="1"/>
  <c r="I93" i="1"/>
  <c r="N93" i="1" s="1"/>
  <c r="I108" i="1"/>
  <c r="N108" i="1" s="1"/>
  <c r="N83" i="1" l="1"/>
  <c r="N53" i="1"/>
  <c r="N13" i="1"/>
  <c r="N23" i="1"/>
  <c r="M110" i="1"/>
  <c r="E110" i="1"/>
  <c r="I110" i="1"/>
  <c r="N110" i="1" l="1"/>
</calcChain>
</file>

<file path=xl/sharedStrings.xml><?xml version="1.0" encoding="utf-8"?>
<sst xmlns="http://schemas.openxmlformats.org/spreadsheetml/2006/main" count="245" uniqueCount="64">
  <si>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</si>
  <si>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</si>
  <si>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</si>
  <si>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</si>
  <si>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</si>
  <si>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</si>
  <si>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</si>
  <si>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</si>
  <si>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</si>
  <si>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r>
      <t xml:space="preserve">Способ размещения заказа: </t>
    </r>
    <r>
      <rPr>
        <i/>
        <sz val="11"/>
        <color theme="1"/>
        <rFont val="Calibri"/>
        <family val="2"/>
        <charset val="204"/>
        <scheme val="minor"/>
      </rPr>
      <t>запрос котировок</t>
    </r>
  </si>
  <si>
    <t>Кол-во товара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</si>
  <si>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</si>
  <si>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</si>
  <si>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</si>
  <si>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</si>
  <si>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</si>
  <si>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</si>
  <si>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</si>
  <si>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</si>
  <si>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Контактная информация (тел./факс , адрес электронной почты или адрес) или наименовае источника информации</t>
  </si>
  <si>
    <t>1.</t>
  </si>
  <si>
    <t>2.</t>
  </si>
  <si>
    <t>3.</t>
  </si>
  <si>
    <t>Корректирующая жидкость на водной основе. Объем 20мл. Флакон с кисточкой, для корректировки любых видов текстов.</t>
  </si>
  <si>
    <t>Клей -карандаш.Вес 36гр. Склеивает изделия из бумаги, картона, фотографии, ткани.</t>
  </si>
  <si>
    <t>Папка-вкладыш с перфорацией А4. Прозрачный вкладыш с универсальной перфорацией, для хранения неперфорированных документов А4, толщина пластика 30-33мк, вместимость 60 листов.</t>
  </si>
  <si>
    <t>Папка -уголок пластиковая А4, изготовлена из пластика (толщина 180мк), прозрачных или насыщеных цветов. Боковой вырез для удобного извлечения документов.</t>
  </si>
  <si>
    <t>Папка -скоросшиватель с прозрачным верхним листом А4. Изготовлена из плотного пластика. Яркие насыщенные цвета, усиленнный пластиковый корешок с индексной полосой для размещения информации.</t>
  </si>
  <si>
    <t>Папка пластиковая с 30 вкладышами А4, функциональная папка с прозрачными вкладышами. Изготовлена из плотного пластика, ширина корешка 17мм.</t>
  </si>
  <si>
    <t>Ручка шариковая с колпачком и металлическим клипом. Прозрачный корпус, мягкий резиновый грип с рифлением в зоне захвата. Диаметр пишущего узла 0,6мм.</t>
  </si>
  <si>
    <t>Компания Маркса Конфиденза С.Р.Л.,   Италия</t>
  </si>
  <si>
    <t>Компания " Верлинкго ТМ"</t>
  </si>
  <si>
    <t>Скобы для степлера№24/6 оцинкованные, покрытие -цинк, упаковка 1000 штук.</t>
  </si>
  <si>
    <t>Индивидуальный предприниматель Николаева Л.С.</t>
  </si>
  <si>
    <t>HFOShen Enterprises Co.Китай</t>
  </si>
  <si>
    <t>Компания " Верлинкго ТМ", Германия</t>
  </si>
  <si>
    <t>Rores C.T GmbH, Австрия</t>
  </si>
  <si>
    <t>ЗАО "Интернешнл Пейпер" г.Светогорск</t>
  </si>
  <si>
    <t>Скрепки никелированные стандартной округлой формы. Обеспечивают надежное скрепление бумаги. Размер 25мм.Упакованы в картонную коробку по 100шт.</t>
  </si>
  <si>
    <t>Fuji Magnetics ,Германия</t>
  </si>
  <si>
    <t>ЗАО "В.М"</t>
  </si>
  <si>
    <t>PANASONIC, Япония</t>
  </si>
  <si>
    <t>Компания "Erich Krause"  Германия</t>
  </si>
  <si>
    <t>Папка пластиковая с 80 вкладышами А4, функциональная папка с прозрачными вкладышами. Изготовлена из плотного пластика, ширина корешка 37мм.</t>
  </si>
  <si>
    <t>Бумага офисной техники  А4, плотность 80гр., яркость не менее 96% ,500 листов в пачке.</t>
  </si>
  <si>
    <t>Исполнитель     ___________________ Т.С. Волкова</t>
  </si>
  <si>
    <t>Дырокол металлический с линейкой . Цельнометаллический, форматная линейка. Пластиковый поддон для конфетти. Блокировка для компактного хранения. Пробивает 70листов.</t>
  </si>
  <si>
    <t xml:space="preserve">ООО " Урал-СМИКОН" </t>
  </si>
  <si>
    <t>Стандарт 300, Германия</t>
  </si>
  <si>
    <t xml:space="preserve"> Степлер№24/6. Пластиковый корпус , металлический механизм. Антискользящая накладка и основание. Вмещает 100 скоб, 2 типа скрепления . Сшивает 25 листов. Глубина захвата 50мм.</t>
  </si>
  <si>
    <t>Лента упаковочная (скотч) прозрачная 50мм*60мм, экстра</t>
  </si>
  <si>
    <t>Бумага , термочувствительная для факсимальных аппаратов 216мм</t>
  </si>
  <si>
    <t>ООО "Компьюлайф"</t>
  </si>
  <si>
    <t xml:space="preserve"> Диск CD-RW 700MB 1шт/уп.</t>
  </si>
  <si>
    <t xml:space="preserve"> Диск DVD-RW 4,7MB 1шт/уп.</t>
  </si>
  <si>
    <t xml:space="preserve"> Обоснование начальной(максимальной) цены контракта на поставку канцелярских товаров для МБУ "Дворец семьи"</t>
  </si>
  <si>
    <t>Директор                                                 Л.Д. Криницына</t>
  </si>
  <si>
    <t>Е.В. Толикова</t>
  </si>
  <si>
    <t>018,04,2013</t>
  </si>
  <si>
    <t>апрель-июль</t>
  </si>
  <si>
    <t>дата составления сводной таблицы  18.04.2013г.</t>
  </si>
  <si>
    <t>г. Екатеринбург ул. Чкалова д.43 тел.233-99-10 Комерческое предложение б/н от 18.04.2013</t>
  </si>
  <si>
    <t>г.Югорск ул.Железнодорожная д.53а офис 120 т.7-46-64 Комерческое предложение б/н от 18.04.2013</t>
  </si>
  <si>
    <t>г.Югорск пер.Спортивный д.20 т.7-60-33 Комерческое предложение б/н от 18.04.2013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</si>
</sst>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/>
    <xf numFmtId="2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2" fontId="1" fillId="0" borderId="1" xfId="0" applyNumberFormat="1" applyFont="1" applyBorder="1"/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1" fillId="0" borderId="4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2" fontId="1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22"/>
  <sheetViews>
    <sheetView tabSelected="1" view="pageBreakPreview" topLeftCell="A73" zoomScale="77" zoomScaleNormal="74" zoomScaleSheetLayoutView="77" workbookViewId="0">
      <selection activeCell="B54" sqref="B54:M54"/>
    </sheetView>
  </sheetViews>
  <sheetFormatPr defaultRowHeight="15" x14ac:dyDescent="0.25"/>
  <cols>
    <col min="1" max="1" width="27" customWidth="1"/>
    <col min="2" max="2" width="12.7109375" customWidth="1"/>
    <col min="3" max="3" width="11.42578125" customWidth="1"/>
    <col min="4" max="4" width="11.28515625" customWidth="1"/>
    <col min="5" max="5" width="11" customWidth="1"/>
    <col min="6" max="6" width="12.7109375" customWidth="1"/>
    <col min="7" max="7" width="11.42578125" customWidth="1"/>
    <col min="8" max="8" width="11.28515625" customWidth="1"/>
    <col min="9" max="9" width="11.42578125" customWidth="1"/>
    <col min="10" max="10" width="12.140625" customWidth="1"/>
    <col min="11" max="11" width="10.85546875" customWidth="1"/>
    <col min="12" max="12" width="12.85546875" customWidth="1"/>
    <col min="13" max="13" width="12.140625" customWidth="1"/>
  </cols>
  <sheetData>
    <row r="3" spans="1:15" x14ac:dyDescent="0.25">
      <c r="A3" s="41" t="s">
        <v>55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x14ac:dyDescent="0.25">
      <c r="J5" t="s">
        <v>9</v>
      </c>
    </row>
    <row r="7" spans="1:15" ht="18.75" customHeight="1" x14ac:dyDescent="0.25">
      <c r="A7" s="17" t="s">
        <v>0</v>
      </c>
      <c r="B7" s="17" t="s">
        <v>1</v>
      </c>
      <c r="C7" s="17"/>
      <c r="D7" s="17"/>
      <c r="E7" s="31" t="s">
        <v>3</v>
      </c>
      <c r="F7" s="17" t="s">
        <v>1</v>
      </c>
      <c r="G7" s="17"/>
      <c r="H7" s="17"/>
      <c r="I7" s="32" t="s">
        <v>3</v>
      </c>
      <c r="J7" s="17" t="s">
        <v>1</v>
      </c>
      <c r="K7" s="17"/>
      <c r="L7" s="17"/>
      <c r="M7" s="32" t="s">
        <v>3</v>
      </c>
      <c r="N7" s="17" t="s">
        <v>2</v>
      </c>
      <c r="O7" s="17"/>
    </row>
    <row r="8" spans="1:15" x14ac:dyDescent="0.25">
      <c r="A8" s="17"/>
      <c r="B8" s="1">
        <v>1</v>
      </c>
      <c r="C8" s="1">
        <v>2</v>
      </c>
      <c r="D8" s="1">
        <v>3</v>
      </c>
      <c r="E8" s="31"/>
      <c r="F8" s="1">
        <v>1</v>
      </c>
      <c r="G8" s="1">
        <v>2</v>
      </c>
      <c r="H8" s="1">
        <v>3</v>
      </c>
      <c r="I8" s="33"/>
      <c r="J8" s="1">
        <v>1</v>
      </c>
      <c r="K8" s="1">
        <v>2</v>
      </c>
      <c r="L8" s="1">
        <v>3</v>
      </c>
      <c r="M8" s="33"/>
      <c r="N8" s="17"/>
      <c r="O8" s="17"/>
    </row>
    <row r="9" spans="1:15" ht="27.75" customHeight="1" x14ac:dyDescent="0.25">
      <c r="A9" s="2" t="s">
        <v>4</v>
      </c>
      <c r="B9" s="25" t="s">
        <v>49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17" t="s">
        <v>8</v>
      </c>
      <c r="O9" s="17"/>
    </row>
    <row r="10" spans="1:15" ht="13.5" customHeight="1" x14ac:dyDescent="0.25">
      <c r="A10" s="1" t="s">
        <v>5</v>
      </c>
      <c r="B10" s="17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 t="s">
        <v>8</v>
      </c>
      <c r="O10" s="17"/>
    </row>
    <row r="11" spans="1:15" ht="30.75" customHeight="1" x14ac:dyDescent="0.25">
      <c r="A11" s="1" t="s">
        <v>6</v>
      </c>
      <c r="B11" s="19" t="s">
        <v>48</v>
      </c>
      <c r="C11" s="20"/>
      <c r="D11" s="20"/>
      <c r="E11" s="21"/>
      <c r="F11" s="19" t="s">
        <v>30</v>
      </c>
      <c r="G11" s="20"/>
      <c r="H11" s="20"/>
      <c r="I11" s="21"/>
      <c r="J11" s="22" t="s">
        <v>35</v>
      </c>
      <c r="K11" s="23"/>
      <c r="L11" s="23"/>
      <c r="M11" s="24"/>
      <c r="N11" s="17" t="s">
        <v>8</v>
      </c>
      <c r="O11" s="17"/>
    </row>
    <row r="12" spans="1:15" x14ac:dyDescent="0.25">
      <c r="A12" s="1" t="s">
        <v>11</v>
      </c>
      <c r="B12" s="3">
        <v>95</v>
      </c>
      <c r="C12" s="1">
        <v>63.3</v>
      </c>
      <c r="D12" s="1">
        <v>86.9</v>
      </c>
      <c r="E12" s="3">
        <f>(B12+C12+D12)/3</f>
        <v>81.733333333333334</v>
      </c>
      <c r="F12" s="3">
        <v>70.02</v>
      </c>
      <c r="G12" s="3">
        <v>39.5</v>
      </c>
      <c r="H12" s="3">
        <v>113</v>
      </c>
      <c r="I12" s="3">
        <f>(F12+G12+H12)/3</f>
        <v>74.173333333333332</v>
      </c>
      <c r="J12" s="7">
        <v>79.599999999999994</v>
      </c>
      <c r="K12" s="3">
        <v>39.5</v>
      </c>
      <c r="L12" s="3">
        <v>22.08</v>
      </c>
      <c r="M12" s="3">
        <f>(J12+K12+L12)/3</f>
        <v>47.06</v>
      </c>
      <c r="N12" s="18">
        <f>SUM(E12+I12+M12)/3</f>
        <v>67.655555555555551</v>
      </c>
      <c r="O12" s="18"/>
    </row>
    <row r="13" spans="1:15" x14ac:dyDescent="0.25">
      <c r="A13" s="1" t="s">
        <v>12</v>
      </c>
      <c r="B13" s="3">
        <f>B12*B10</f>
        <v>190</v>
      </c>
      <c r="C13" s="3">
        <f>C12*B10</f>
        <v>126.6</v>
      </c>
      <c r="D13" s="3">
        <f>D12*B10</f>
        <v>173.8</v>
      </c>
      <c r="E13" s="3">
        <f>(B13+C13+D13)/3</f>
        <v>163.46666666666667</v>
      </c>
      <c r="F13" s="3">
        <f>F12*B10</f>
        <v>140.04</v>
      </c>
      <c r="G13" s="3">
        <f>G12*B10</f>
        <v>79</v>
      </c>
      <c r="H13" s="3">
        <f>H12*B10</f>
        <v>226</v>
      </c>
      <c r="I13" s="3">
        <f>(F13+G13+H13)/3</f>
        <v>148.34666666666666</v>
      </c>
      <c r="J13" s="3">
        <f>B10*J12</f>
        <v>159.19999999999999</v>
      </c>
      <c r="K13" s="3">
        <f>K12*B10</f>
        <v>79</v>
      </c>
      <c r="L13" s="3">
        <f>L12*B10</f>
        <v>44.16</v>
      </c>
      <c r="M13" s="3">
        <f>(J13+K13+L13)/3</f>
        <v>94.12</v>
      </c>
      <c r="N13" s="18">
        <f>SUM(E13+I13+M13)/3</f>
        <v>135.3111111111111</v>
      </c>
      <c r="O13" s="18"/>
    </row>
    <row r="14" spans="1:15" ht="30" x14ac:dyDescent="0.25">
      <c r="A14" s="2" t="s">
        <v>4</v>
      </c>
      <c r="B14" s="25" t="s">
        <v>32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17" t="s">
        <v>8</v>
      </c>
      <c r="O14" s="17"/>
    </row>
    <row r="15" spans="1:15" x14ac:dyDescent="0.25">
      <c r="A15" s="1" t="s">
        <v>10</v>
      </c>
      <c r="B15" s="17">
        <v>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 t="s">
        <v>8</v>
      </c>
      <c r="O15" s="17"/>
    </row>
    <row r="16" spans="1:15" ht="30" customHeight="1" x14ac:dyDescent="0.25">
      <c r="A16" s="1" t="s">
        <v>6</v>
      </c>
      <c r="B16" s="19" t="s">
        <v>34</v>
      </c>
      <c r="C16" s="20"/>
      <c r="D16" s="20"/>
      <c r="E16" s="21"/>
      <c r="F16" s="19" t="s">
        <v>30</v>
      </c>
      <c r="G16" s="20"/>
      <c r="H16" s="20"/>
      <c r="I16" s="21"/>
      <c r="J16" s="22" t="s">
        <v>31</v>
      </c>
      <c r="K16" s="23"/>
      <c r="L16" s="23"/>
      <c r="M16" s="24"/>
      <c r="N16" s="17" t="s">
        <v>8</v>
      </c>
      <c r="O16" s="17"/>
    </row>
    <row r="17" spans="1:15" x14ac:dyDescent="0.25">
      <c r="A17" s="1" t="s">
        <v>7</v>
      </c>
      <c r="B17" s="3">
        <v>12.5</v>
      </c>
      <c r="C17" s="1">
        <v>11.2</v>
      </c>
      <c r="D17" s="1">
        <v>16.100000000000001</v>
      </c>
      <c r="E17" s="3">
        <f>(B17+C17+D17)/3</f>
        <v>13.266666666666666</v>
      </c>
      <c r="F17" s="3">
        <v>13.4</v>
      </c>
      <c r="G17" s="3">
        <v>10</v>
      </c>
      <c r="H17" s="3">
        <v>9.5</v>
      </c>
      <c r="I17" s="3">
        <v>6.4</v>
      </c>
      <c r="J17" s="7">
        <v>6.59</v>
      </c>
      <c r="K17" s="3">
        <v>8.49</v>
      </c>
      <c r="L17" s="3">
        <v>22.08</v>
      </c>
      <c r="M17" s="3">
        <f>(J17+K17+L17)/3</f>
        <v>12.386666666666665</v>
      </c>
      <c r="N17" s="18">
        <v>12.22</v>
      </c>
      <c r="O17" s="18"/>
    </row>
    <row r="18" spans="1:15" x14ac:dyDescent="0.25">
      <c r="A18" s="1" t="s">
        <v>12</v>
      </c>
      <c r="B18" s="3">
        <f>B17*B15</f>
        <v>62.5</v>
      </c>
      <c r="C18" s="3">
        <f>C17*B15</f>
        <v>56</v>
      </c>
      <c r="D18" s="3">
        <f>D17*B15</f>
        <v>80.5</v>
      </c>
      <c r="E18" s="3">
        <f>(B18+C18+D18)/3</f>
        <v>66.333333333333329</v>
      </c>
      <c r="F18" s="3">
        <f>F17*B15</f>
        <v>67</v>
      </c>
      <c r="G18" s="3">
        <f>G17*B15</f>
        <v>50</v>
      </c>
      <c r="H18" s="3">
        <f>H17*B15</f>
        <v>47.5</v>
      </c>
      <c r="I18" s="3">
        <f>(F18+G18+H18)/3</f>
        <v>54.833333333333336</v>
      </c>
      <c r="J18" s="3">
        <f>B15*J17</f>
        <v>32.950000000000003</v>
      </c>
      <c r="K18" s="3">
        <f>K17*B15</f>
        <v>42.45</v>
      </c>
      <c r="L18" s="3">
        <f>L17*B15</f>
        <v>110.39999999999999</v>
      </c>
      <c r="M18" s="3">
        <f>(J18+K18+L18)/3</f>
        <v>61.933333333333337</v>
      </c>
      <c r="N18" s="18">
        <v>61.12</v>
      </c>
      <c r="O18" s="18"/>
    </row>
    <row r="19" spans="1:15" ht="30" x14ac:dyDescent="0.25">
      <c r="A19" s="2" t="s">
        <v>4</v>
      </c>
      <c r="B19" s="28" t="s">
        <v>46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17" t="s">
        <v>8</v>
      </c>
      <c r="O19" s="17"/>
    </row>
    <row r="20" spans="1:15" x14ac:dyDescent="0.25">
      <c r="A20" s="1" t="s">
        <v>5</v>
      </c>
      <c r="B20" s="17">
        <v>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 t="s">
        <v>8</v>
      </c>
      <c r="O20" s="17"/>
    </row>
    <row r="21" spans="1:15" ht="32.25" customHeight="1" x14ac:dyDescent="0.25">
      <c r="A21" s="1" t="s">
        <v>6</v>
      </c>
      <c r="B21" s="19" t="s">
        <v>42</v>
      </c>
      <c r="C21" s="20"/>
      <c r="D21" s="20"/>
      <c r="E21" s="21"/>
      <c r="F21" s="19" t="s">
        <v>34</v>
      </c>
      <c r="G21" s="20"/>
      <c r="H21" s="20"/>
      <c r="I21" s="21"/>
      <c r="J21" s="22" t="s">
        <v>31</v>
      </c>
      <c r="K21" s="23"/>
      <c r="L21" s="23"/>
      <c r="M21" s="24"/>
      <c r="N21" s="17" t="s">
        <v>8</v>
      </c>
      <c r="O21" s="17"/>
    </row>
    <row r="22" spans="1:15" x14ac:dyDescent="0.25">
      <c r="A22" s="1" t="s">
        <v>7</v>
      </c>
      <c r="B22" s="3">
        <v>778.5</v>
      </c>
      <c r="C22" s="1">
        <v>748</v>
      </c>
      <c r="D22" s="1">
        <v>998</v>
      </c>
      <c r="E22" s="3">
        <f>(B22+C22+D22)/3</f>
        <v>841.5</v>
      </c>
      <c r="F22" s="3">
        <v>950</v>
      </c>
      <c r="G22" s="3">
        <v>990</v>
      </c>
      <c r="H22" s="3">
        <v>980</v>
      </c>
      <c r="I22" s="3">
        <f>(F22+G22+H22)/3</f>
        <v>973.33333333333337</v>
      </c>
      <c r="J22" s="7">
        <v>865</v>
      </c>
      <c r="K22" s="3">
        <v>990</v>
      </c>
      <c r="L22" s="3">
        <v>975</v>
      </c>
      <c r="M22" s="3">
        <f>(J22+K22+L22)/3</f>
        <v>943.33333333333337</v>
      </c>
      <c r="N22" s="18">
        <f>SUM(E22+I22+M22)/3</f>
        <v>919.38888888888903</v>
      </c>
      <c r="O22" s="18"/>
    </row>
    <row r="23" spans="1:15" x14ac:dyDescent="0.25">
      <c r="A23" s="1" t="s">
        <v>12</v>
      </c>
      <c r="B23" s="3">
        <f>B22*B20</f>
        <v>1557</v>
      </c>
      <c r="C23" s="3">
        <f>C22*B20</f>
        <v>1496</v>
      </c>
      <c r="D23" s="3">
        <f>D22*B20</f>
        <v>1996</v>
      </c>
      <c r="E23" s="3">
        <f>(B23+C23+D23)/3</f>
        <v>1683</v>
      </c>
      <c r="F23" s="3">
        <f>F22*B20</f>
        <v>1900</v>
      </c>
      <c r="G23" s="3">
        <f>G22*B20</f>
        <v>1980</v>
      </c>
      <c r="H23" s="3">
        <f>H22*B20</f>
        <v>1960</v>
      </c>
      <c r="I23" s="3">
        <f>(F23+G23+H23)/3</f>
        <v>1946.6666666666667</v>
      </c>
      <c r="J23" s="3">
        <f>B20*J22</f>
        <v>1730</v>
      </c>
      <c r="K23" s="3">
        <f>K22*B20</f>
        <v>1980</v>
      </c>
      <c r="L23" s="3">
        <f>L22*B20</f>
        <v>1950</v>
      </c>
      <c r="M23" s="3">
        <f>(J23+K23+L23)/3</f>
        <v>1886.6666666666667</v>
      </c>
      <c r="N23" s="18">
        <f>SUM(E23+I23+M23)/3</f>
        <v>1838.7777777777781</v>
      </c>
      <c r="O23" s="18"/>
    </row>
    <row r="24" spans="1:15" ht="30" x14ac:dyDescent="0.25">
      <c r="A24" s="2" t="s">
        <v>4</v>
      </c>
      <c r="B24" s="34" t="s">
        <v>38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6"/>
      <c r="N24" s="17" t="s">
        <v>8</v>
      </c>
      <c r="O24" s="17"/>
    </row>
    <row r="25" spans="1:15" x14ac:dyDescent="0.25">
      <c r="A25" s="1" t="s">
        <v>5</v>
      </c>
      <c r="B25" s="37">
        <v>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17" t="s">
        <v>8</v>
      </c>
      <c r="O25" s="17"/>
    </row>
    <row r="26" spans="1:15" ht="27.75" customHeight="1" x14ac:dyDescent="0.25">
      <c r="A26" s="1" t="s">
        <v>6</v>
      </c>
      <c r="B26" s="19" t="s">
        <v>34</v>
      </c>
      <c r="C26" s="20"/>
      <c r="D26" s="20"/>
      <c r="E26" s="21"/>
      <c r="F26" s="19" t="s">
        <v>30</v>
      </c>
      <c r="G26" s="20"/>
      <c r="H26" s="20"/>
      <c r="I26" s="21"/>
      <c r="J26" s="22" t="s">
        <v>31</v>
      </c>
      <c r="K26" s="23"/>
      <c r="L26" s="23"/>
      <c r="M26" s="24"/>
      <c r="N26" s="17"/>
      <c r="O26" s="17"/>
    </row>
    <row r="27" spans="1:15" x14ac:dyDescent="0.25">
      <c r="A27" s="1" t="s">
        <v>7</v>
      </c>
      <c r="B27" s="3">
        <v>6.5</v>
      </c>
      <c r="C27" s="1">
        <v>11.8</v>
      </c>
      <c r="D27" s="1">
        <v>15.5</v>
      </c>
      <c r="E27" s="3">
        <f>(B27+C27+D27)/3</f>
        <v>11.266666666666666</v>
      </c>
      <c r="F27" s="3">
        <v>12</v>
      </c>
      <c r="G27" s="3">
        <v>5.5</v>
      </c>
      <c r="H27" s="3">
        <v>15.1</v>
      </c>
      <c r="I27" s="3">
        <f>(F27+G27+H27)/3</f>
        <v>10.866666666666667</v>
      </c>
      <c r="J27" s="7">
        <v>11.78</v>
      </c>
      <c r="K27" s="3">
        <v>10.15</v>
      </c>
      <c r="L27" s="3">
        <v>6.01</v>
      </c>
      <c r="M27" s="3">
        <f>(J27+K27+L27)/3</f>
        <v>9.3133333333333326</v>
      </c>
      <c r="N27" s="18">
        <f>SUM(E27+I27+M27)/3</f>
        <v>10.482222222222221</v>
      </c>
      <c r="O27" s="18"/>
    </row>
    <row r="28" spans="1:15" x14ac:dyDescent="0.25">
      <c r="A28" s="1" t="s">
        <v>12</v>
      </c>
      <c r="B28" s="3">
        <f>B27*B25</f>
        <v>58.5</v>
      </c>
      <c r="C28" s="3">
        <f>C27*B25</f>
        <v>106.2</v>
      </c>
      <c r="D28" s="3">
        <f>D27*B25</f>
        <v>139.5</v>
      </c>
      <c r="E28" s="3">
        <f>(B28+C28+D28)/3</f>
        <v>101.39999999999999</v>
      </c>
      <c r="F28" s="3">
        <f>F27*B25</f>
        <v>108</v>
      </c>
      <c r="G28" s="3">
        <f>G27*B25</f>
        <v>49.5</v>
      </c>
      <c r="H28" s="3">
        <f>H27*B25</f>
        <v>135.9</v>
      </c>
      <c r="I28" s="3">
        <f>(F28+G28+H28)/3</f>
        <v>97.8</v>
      </c>
      <c r="J28" s="3">
        <f>B25*J27</f>
        <v>106.02</v>
      </c>
      <c r="K28" s="3">
        <f>K27*B25</f>
        <v>91.350000000000009</v>
      </c>
      <c r="L28" s="3">
        <f>L27*B25</f>
        <v>54.089999999999996</v>
      </c>
      <c r="M28" s="3">
        <f>(J28+K28+L28)/3</f>
        <v>83.820000000000007</v>
      </c>
      <c r="N28" s="18">
        <v>94.32</v>
      </c>
      <c r="O28" s="18"/>
    </row>
    <row r="29" spans="1:15" ht="30" x14ac:dyDescent="0.25">
      <c r="A29" s="2" t="s">
        <v>4</v>
      </c>
      <c r="B29" s="34" t="s">
        <v>23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17" t="s">
        <v>8</v>
      </c>
      <c r="O29" s="17"/>
    </row>
    <row r="30" spans="1:15" x14ac:dyDescent="0.25">
      <c r="A30" s="1" t="s">
        <v>5</v>
      </c>
      <c r="B30" s="37">
        <v>20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7" t="s">
        <v>8</v>
      </c>
      <c r="O30" s="17"/>
    </row>
    <row r="31" spans="1:15" ht="27.75" customHeight="1" x14ac:dyDescent="0.25">
      <c r="A31" s="1" t="s">
        <v>6</v>
      </c>
      <c r="B31" s="19" t="s">
        <v>42</v>
      </c>
      <c r="C31" s="20"/>
      <c r="D31" s="20"/>
      <c r="E31" s="21"/>
      <c r="F31" s="19" t="s">
        <v>30</v>
      </c>
      <c r="G31" s="20"/>
      <c r="H31" s="20"/>
      <c r="I31" s="21"/>
      <c r="J31" s="22" t="s">
        <v>31</v>
      </c>
      <c r="K31" s="23"/>
      <c r="L31" s="23"/>
      <c r="M31" s="24"/>
      <c r="N31" s="17" t="s">
        <v>8</v>
      </c>
      <c r="O31" s="17"/>
    </row>
    <row r="32" spans="1:15" x14ac:dyDescent="0.25">
      <c r="A32" s="1" t="s">
        <v>7</v>
      </c>
      <c r="B32" s="3">
        <v>27.4</v>
      </c>
      <c r="C32" s="1">
        <v>29.4</v>
      </c>
      <c r="D32" s="1">
        <v>35</v>
      </c>
      <c r="E32" s="3">
        <f>(B32+C32+D32)/3</f>
        <v>30.599999999999998</v>
      </c>
      <c r="F32" s="3">
        <v>25</v>
      </c>
      <c r="G32" s="3">
        <v>28</v>
      </c>
      <c r="H32" s="3">
        <v>34</v>
      </c>
      <c r="I32" s="3">
        <f>(F32+G32+H32)/3</f>
        <v>29</v>
      </c>
      <c r="J32" s="7">
        <v>24</v>
      </c>
      <c r="K32" s="3">
        <v>27</v>
      </c>
      <c r="L32" s="3">
        <v>33</v>
      </c>
      <c r="M32" s="3">
        <f>(J32+K32+L32)/3</f>
        <v>28</v>
      </c>
      <c r="N32" s="18">
        <v>29.24</v>
      </c>
      <c r="O32" s="18"/>
    </row>
    <row r="33" spans="1:15" x14ac:dyDescent="0.25">
      <c r="A33" s="1" t="s">
        <v>12</v>
      </c>
      <c r="B33" s="3">
        <f>B32*B30</f>
        <v>548</v>
      </c>
      <c r="C33" s="3">
        <f>C32*B30</f>
        <v>588</v>
      </c>
      <c r="D33" s="3">
        <f>D32*B30</f>
        <v>700</v>
      </c>
      <c r="E33" s="3">
        <f>(B33+C33+D33)/3</f>
        <v>612</v>
      </c>
      <c r="F33" s="3">
        <f>F32*B30</f>
        <v>500</v>
      </c>
      <c r="G33" s="3">
        <f>G32*B30</f>
        <v>560</v>
      </c>
      <c r="H33" s="3">
        <f>H32*B30</f>
        <v>680</v>
      </c>
      <c r="I33" s="3">
        <f>(F33+G33+H33)/3</f>
        <v>580</v>
      </c>
      <c r="J33" s="3">
        <f>B30*J32</f>
        <v>480</v>
      </c>
      <c r="K33" s="3">
        <f>K32*B30</f>
        <v>540</v>
      </c>
      <c r="L33" s="3">
        <f>L32*B30</f>
        <v>660</v>
      </c>
      <c r="M33" s="3">
        <f>(J33+K33+L33)/3</f>
        <v>560</v>
      </c>
      <c r="N33" s="18">
        <v>584.79999999999995</v>
      </c>
      <c r="O33" s="18"/>
    </row>
    <row r="34" spans="1:15" ht="30" x14ac:dyDescent="0.25">
      <c r="A34" s="2" t="s">
        <v>4</v>
      </c>
      <c r="B34" s="38" t="s">
        <v>24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40"/>
      <c r="N34" s="17" t="s">
        <v>8</v>
      </c>
      <c r="O34" s="17"/>
    </row>
    <row r="35" spans="1:15" x14ac:dyDescent="0.25">
      <c r="A35" s="1" t="s">
        <v>5</v>
      </c>
      <c r="B35" s="37">
        <v>20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17" t="s">
        <v>8</v>
      </c>
      <c r="O35" s="17"/>
    </row>
    <row r="36" spans="1:15" ht="31.5" customHeight="1" x14ac:dyDescent="0.25">
      <c r="A36" s="1" t="s">
        <v>6</v>
      </c>
      <c r="B36" s="19" t="s">
        <v>42</v>
      </c>
      <c r="C36" s="20"/>
      <c r="D36" s="20"/>
      <c r="E36" s="21"/>
      <c r="F36" s="19" t="s">
        <v>30</v>
      </c>
      <c r="G36" s="20"/>
      <c r="H36" s="20"/>
      <c r="I36" s="21"/>
      <c r="J36" s="22" t="s">
        <v>31</v>
      </c>
      <c r="K36" s="23"/>
      <c r="L36" s="23"/>
      <c r="M36" s="24"/>
      <c r="N36" s="17" t="s">
        <v>8</v>
      </c>
      <c r="O36" s="17"/>
    </row>
    <row r="37" spans="1:15" x14ac:dyDescent="0.25">
      <c r="A37" s="1" t="s">
        <v>7</v>
      </c>
      <c r="B37" s="3">
        <v>57.9</v>
      </c>
      <c r="C37" s="1">
        <v>28.2</v>
      </c>
      <c r="D37" s="1">
        <v>55</v>
      </c>
      <c r="E37" s="3">
        <f>(B37+C37+D37)/3</f>
        <v>47.033333333333331</v>
      </c>
      <c r="F37" s="3">
        <v>18.8</v>
      </c>
      <c r="G37" s="3">
        <v>38.799999999999997</v>
      </c>
      <c r="H37" s="3">
        <v>41</v>
      </c>
      <c r="I37" s="3">
        <f>(F37+G37+H37)/3</f>
        <v>32.866666666666667</v>
      </c>
      <c r="J37" s="7">
        <v>17</v>
      </c>
      <c r="K37" s="3">
        <v>15.5</v>
      </c>
      <c r="L37" s="3">
        <v>39</v>
      </c>
      <c r="M37" s="3">
        <f>(J37+K37+L37)/3</f>
        <v>23.833333333333332</v>
      </c>
      <c r="N37" s="18">
        <f>SUM(E37+I37+M37)/3</f>
        <v>34.577777777777776</v>
      </c>
      <c r="O37" s="18"/>
    </row>
    <row r="38" spans="1:15" x14ac:dyDescent="0.25">
      <c r="A38" s="1" t="s">
        <v>12</v>
      </c>
      <c r="B38" s="3">
        <v>548</v>
      </c>
      <c r="C38" s="3">
        <f>C37*B35</f>
        <v>564</v>
      </c>
      <c r="D38" s="3">
        <f>D37*B35</f>
        <v>1100</v>
      </c>
      <c r="E38" s="3">
        <f>(B38+C38+D38)/3</f>
        <v>737.33333333333337</v>
      </c>
      <c r="F38" s="3">
        <f>F37*B35</f>
        <v>376</v>
      </c>
      <c r="G38" s="3">
        <v>560</v>
      </c>
      <c r="H38" s="3">
        <f>H37*B35</f>
        <v>820</v>
      </c>
      <c r="I38" s="3">
        <f>(F38+G38+H38)/3</f>
        <v>585.33333333333337</v>
      </c>
      <c r="J38" s="3">
        <f>B35*J37</f>
        <v>340</v>
      </c>
      <c r="K38" s="3">
        <f>K37*B35</f>
        <v>310</v>
      </c>
      <c r="L38" s="3">
        <f>L37*B35</f>
        <v>780</v>
      </c>
      <c r="M38" s="3">
        <f>(J38+K38+L38)/3</f>
        <v>476.66666666666669</v>
      </c>
      <c r="N38" s="18">
        <v>691.6</v>
      </c>
      <c r="O38" s="18"/>
    </row>
    <row r="39" spans="1:15" ht="30" x14ac:dyDescent="0.25">
      <c r="A39" s="2" t="s">
        <v>4</v>
      </c>
      <c r="B39" s="38" t="s">
        <v>50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17" t="s">
        <v>8</v>
      </c>
      <c r="O39" s="17"/>
    </row>
    <row r="40" spans="1:15" x14ac:dyDescent="0.25">
      <c r="A40" s="1" t="s">
        <v>5</v>
      </c>
      <c r="B40" s="37">
        <v>50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17" t="s">
        <v>8</v>
      </c>
      <c r="O40" s="17"/>
    </row>
    <row r="41" spans="1:15" x14ac:dyDescent="0.25">
      <c r="A41" s="1" t="s">
        <v>6</v>
      </c>
      <c r="B41" s="19" t="s">
        <v>42</v>
      </c>
      <c r="C41" s="20"/>
      <c r="D41" s="20"/>
      <c r="E41" s="21"/>
      <c r="F41" s="19" t="s">
        <v>30</v>
      </c>
      <c r="G41" s="20"/>
      <c r="H41" s="20"/>
      <c r="I41" s="21"/>
      <c r="J41" s="22" t="s">
        <v>31</v>
      </c>
      <c r="K41" s="23"/>
      <c r="L41" s="23"/>
      <c r="M41" s="24"/>
      <c r="N41" s="17" t="s">
        <v>8</v>
      </c>
      <c r="O41" s="17"/>
    </row>
    <row r="42" spans="1:15" x14ac:dyDescent="0.25">
      <c r="A42" s="1" t="s">
        <v>7</v>
      </c>
      <c r="B42" s="3">
        <v>35</v>
      </c>
      <c r="C42" s="1">
        <v>45</v>
      </c>
      <c r="D42" s="1">
        <v>50</v>
      </c>
      <c r="E42" s="3">
        <f>(B42+C42+D42)/3</f>
        <v>43.333333333333336</v>
      </c>
      <c r="F42" s="3">
        <v>33</v>
      </c>
      <c r="G42" s="3">
        <v>43</v>
      </c>
      <c r="H42" s="3">
        <v>48</v>
      </c>
      <c r="I42" s="3">
        <f>(F42+G42+H42)/3</f>
        <v>41.333333333333336</v>
      </c>
      <c r="J42" s="7">
        <v>31</v>
      </c>
      <c r="K42" s="3">
        <v>42</v>
      </c>
      <c r="L42" s="3">
        <v>46</v>
      </c>
      <c r="M42" s="3">
        <f>(J42+K42+L42)/3</f>
        <v>39.666666666666664</v>
      </c>
      <c r="N42" s="18">
        <f>SUM(E42+I42+M42)/3</f>
        <v>41.44444444444445</v>
      </c>
      <c r="O42" s="18"/>
    </row>
    <row r="43" spans="1:15" x14ac:dyDescent="0.25">
      <c r="A43" s="1" t="s">
        <v>12</v>
      </c>
      <c r="B43" s="3">
        <f>B42*B40</f>
        <v>1750</v>
      </c>
      <c r="C43" s="3">
        <f>C42*B40</f>
        <v>2250</v>
      </c>
      <c r="D43" s="3">
        <f>D42*B40</f>
        <v>2500</v>
      </c>
      <c r="E43" s="3">
        <f>(B43+C43+D43)/3</f>
        <v>2166.6666666666665</v>
      </c>
      <c r="F43" s="3">
        <f>F42*B40</f>
        <v>1650</v>
      </c>
      <c r="G43" s="3">
        <f>G42*B40</f>
        <v>2150</v>
      </c>
      <c r="H43" s="3">
        <f>H42*B40</f>
        <v>2400</v>
      </c>
      <c r="I43" s="3">
        <f>(F43+G43+H43)/3</f>
        <v>2066.6666666666665</v>
      </c>
      <c r="J43" s="3">
        <f>B40*J42</f>
        <v>1550</v>
      </c>
      <c r="K43" s="3">
        <f>K42*B40</f>
        <v>2100</v>
      </c>
      <c r="L43" s="3">
        <f>L42*B40</f>
        <v>2300</v>
      </c>
      <c r="M43" s="3">
        <f>(J43+K43+L43)/3</f>
        <v>1983.3333333333333</v>
      </c>
      <c r="N43" s="18">
        <f>SUM(E43+I43+M43)/3</f>
        <v>2072.2222222222222</v>
      </c>
      <c r="O43" s="18"/>
    </row>
    <row r="44" spans="1:15" ht="30" x14ac:dyDescent="0.25">
      <c r="A44" s="2" t="s">
        <v>4</v>
      </c>
      <c r="B44" s="34" t="s">
        <v>25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17" t="s">
        <v>8</v>
      </c>
      <c r="O44" s="17"/>
    </row>
    <row r="45" spans="1:15" x14ac:dyDescent="0.25">
      <c r="A45" s="1" t="s">
        <v>5</v>
      </c>
      <c r="B45" s="37">
        <v>2000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17" t="s">
        <v>8</v>
      </c>
      <c r="O45" s="17"/>
    </row>
    <row r="46" spans="1:15" ht="28.5" customHeight="1" x14ac:dyDescent="0.25">
      <c r="A46" s="1" t="s">
        <v>6</v>
      </c>
      <c r="B46" s="19" t="s">
        <v>42</v>
      </c>
      <c r="C46" s="20"/>
      <c r="D46" s="20"/>
      <c r="E46" s="21"/>
      <c r="F46" s="19" t="s">
        <v>36</v>
      </c>
      <c r="G46" s="20"/>
      <c r="H46" s="20"/>
      <c r="I46" s="21"/>
      <c r="J46" s="22" t="s">
        <v>31</v>
      </c>
      <c r="K46" s="23"/>
      <c r="L46" s="23"/>
      <c r="M46" s="24"/>
      <c r="N46" s="17" t="s">
        <v>8</v>
      </c>
      <c r="O46" s="17"/>
    </row>
    <row r="47" spans="1:15" x14ac:dyDescent="0.25">
      <c r="A47" s="1" t="s">
        <v>7</v>
      </c>
      <c r="B47" s="3">
        <v>0.9</v>
      </c>
      <c r="C47" s="1">
        <v>1.1200000000000001</v>
      </c>
      <c r="D47" s="1">
        <v>2.5</v>
      </c>
      <c r="E47" s="3">
        <f>(B47+C47+D47)/3</f>
        <v>1.5066666666666666</v>
      </c>
      <c r="F47" s="3">
        <v>1</v>
      </c>
      <c r="G47" s="3">
        <v>1.5</v>
      </c>
      <c r="H47" s="3">
        <v>1.2</v>
      </c>
      <c r="I47" s="3">
        <f>(F47+G47+H47)/3</f>
        <v>1.2333333333333334</v>
      </c>
      <c r="J47" s="7">
        <v>0.6</v>
      </c>
      <c r="K47" s="3">
        <v>0.85</v>
      </c>
      <c r="L47" s="3">
        <v>1.1399999999999999</v>
      </c>
      <c r="M47" s="3">
        <f>(J47+K47+L47)/3</f>
        <v>0.86333333333333329</v>
      </c>
      <c r="N47" s="18">
        <f>SUM(E47+I47+M47)/3</f>
        <v>1.2011111111111112</v>
      </c>
      <c r="O47" s="18"/>
    </row>
    <row r="48" spans="1:15" x14ac:dyDescent="0.25">
      <c r="A48" s="1" t="s">
        <v>12</v>
      </c>
      <c r="B48" s="3">
        <f>B47*B45</f>
        <v>1800</v>
      </c>
      <c r="C48" s="3">
        <f>C47*B45</f>
        <v>2240</v>
      </c>
      <c r="D48" s="3">
        <f>D47*B45</f>
        <v>5000</v>
      </c>
      <c r="E48" s="3">
        <f>(B48+C48+D48)/3</f>
        <v>3013.3333333333335</v>
      </c>
      <c r="F48" s="3">
        <f>F47*B45</f>
        <v>2000</v>
      </c>
      <c r="G48" s="3">
        <f>G47*B45</f>
        <v>3000</v>
      </c>
      <c r="H48" s="3">
        <f>H47*B45</f>
        <v>2400</v>
      </c>
      <c r="I48" s="3">
        <f>(F48+G48+H48)/3</f>
        <v>2466.6666666666665</v>
      </c>
      <c r="J48" s="3">
        <f>B45*J47</f>
        <v>1200</v>
      </c>
      <c r="K48" s="3">
        <f>K47*B45</f>
        <v>1700</v>
      </c>
      <c r="L48" s="3">
        <f>L47*B45</f>
        <v>2280</v>
      </c>
      <c r="M48" s="3">
        <f>(J48+K48+L48)/3</f>
        <v>1726.6666666666667</v>
      </c>
      <c r="N48" s="18">
        <v>2400</v>
      </c>
      <c r="O48" s="18"/>
    </row>
    <row r="49" spans="1:15" ht="30" x14ac:dyDescent="0.25">
      <c r="A49" s="2" t="s">
        <v>4</v>
      </c>
      <c r="B49" s="34" t="s">
        <v>26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6"/>
      <c r="N49" s="18" t="s">
        <v>8</v>
      </c>
      <c r="O49" s="18"/>
    </row>
    <row r="50" spans="1:15" x14ac:dyDescent="0.25">
      <c r="A50" s="1" t="s">
        <v>5</v>
      </c>
      <c r="B50" s="37">
        <v>30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18" t="s">
        <v>8</v>
      </c>
      <c r="O50" s="18"/>
    </row>
    <row r="51" spans="1:15" ht="30.75" customHeight="1" x14ac:dyDescent="0.25">
      <c r="A51" s="1" t="s">
        <v>6</v>
      </c>
      <c r="B51" s="19" t="s">
        <v>42</v>
      </c>
      <c r="C51" s="20"/>
      <c r="D51" s="20"/>
      <c r="E51" s="21"/>
      <c r="F51" s="19" t="s">
        <v>36</v>
      </c>
      <c r="G51" s="20"/>
      <c r="H51" s="20"/>
      <c r="I51" s="21"/>
      <c r="J51" s="22" t="s">
        <v>31</v>
      </c>
      <c r="K51" s="23"/>
      <c r="L51" s="23"/>
      <c r="M51" s="24"/>
      <c r="N51" s="18" t="s">
        <v>8</v>
      </c>
      <c r="O51" s="18"/>
    </row>
    <row r="52" spans="1:15" x14ac:dyDescent="0.25">
      <c r="A52" s="1" t="s">
        <v>7</v>
      </c>
      <c r="B52" s="3">
        <v>5.9</v>
      </c>
      <c r="C52" s="1">
        <v>7.2</v>
      </c>
      <c r="D52" s="1">
        <v>6.48</v>
      </c>
      <c r="E52" s="3">
        <f>(B52+C52+D52)/3</f>
        <v>6.5266666666666673</v>
      </c>
      <c r="F52" s="3">
        <v>6</v>
      </c>
      <c r="G52" s="3">
        <v>6.2</v>
      </c>
      <c r="H52" s="3">
        <v>6.5</v>
      </c>
      <c r="I52" s="3">
        <f>(F52+G52+H52)/3</f>
        <v>6.2333333333333334</v>
      </c>
      <c r="J52" s="7">
        <v>3.33</v>
      </c>
      <c r="K52" s="3">
        <v>3.56</v>
      </c>
      <c r="L52" s="3">
        <v>5.3</v>
      </c>
      <c r="M52" s="3">
        <f>(J52+K52+L52)/3</f>
        <v>4.0633333333333335</v>
      </c>
      <c r="N52" s="18">
        <f>SUM(E52+I52+M52)/3</f>
        <v>5.6077777777777778</v>
      </c>
      <c r="O52" s="18"/>
    </row>
    <row r="53" spans="1:15" x14ac:dyDescent="0.25">
      <c r="A53" s="1" t="s">
        <v>12</v>
      </c>
      <c r="B53" s="3">
        <f>B52*B50</f>
        <v>177</v>
      </c>
      <c r="C53" s="3">
        <f>C52*B50</f>
        <v>216</v>
      </c>
      <c r="D53" s="3">
        <f>D52*B50</f>
        <v>194.4</v>
      </c>
      <c r="E53" s="3">
        <f>(B53+C53+D53)/3</f>
        <v>195.79999999999998</v>
      </c>
      <c r="F53" s="3">
        <f>F52*B50</f>
        <v>180</v>
      </c>
      <c r="G53" s="3">
        <f>G52*B50</f>
        <v>186</v>
      </c>
      <c r="H53" s="3">
        <f>H52*B50</f>
        <v>195</v>
      </c>
      <c r="I53" s="3">
        <f>(F53+G53+H53)/3</f>
        <v>187</v>
      </c>
      <c r="J53" s="3">
        <f>B50*J52</f>
        <v>99.9</v>
      </c>
      <c r="K53" s="3">
        <f>K52*B50</f>
        <v>106.8</v>
      </c>
      <c r="L53" s="3">
        <f>L52*B50</f>
        <v>159</v>
      </c>
      <c r="M53" s="3">
        <f>(J53+K53+L53)/3</f>
        <v>121.89999999999999</v>
      </c>
      <c r="N53" s="18">
        <f>SUM(E53+I53+M53)/3</f>
        <v>168.23333333333332</v>
      </c>
      <c r="O53" s="18"/>
    </row>
    <row r="54" spans="1:15" ht="30" x14ac:dyDescent="0.25">
      <c r="A54" s="2" t="s">
        <v>4</v>
      </c>
      <c r="B54" s="34" t="s">
        <v>27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18" t="s">
        <v>8</v>
      </c>
      <c r="O54" s="18"/>
    </row>
    <row r="55" spans="1:15" x14ac:dyDescent="0.25">
      <c r="A55" s="1" t="s">
        <v>5</v>
      </c>
      <c r="B55" s="37">
        <v>22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18" t="s">
        <v>8</v>
      </c>
      <c r="O55" s="18"/>
    </row>
    <row r="56" spans="1:15" ht="33" customHeight="1" x14ac:dyDescent="0.25">
      <c r="A56" s="1" t="s">
        <v>6</v>
      </c>
      <c r="B56" s="19" t="s">
        <v>42</v>
      </c>
      <c r="C56" s="20"/>
      <c r="D56" s="20"/>
      <c r="E56" s="21"/>
      <c r="F56" s="19" t="s">
        <v>36</v>
      </c>
      <c r="G56" s="20"/>
      <c r="H56" s="20"/>
      <c r="I56" s="21"/>
      <c r="J56" s="22" t="s">
        <v>31</v>
      </c>
      <c r="K56" s="23"/>
      <c r="L56" s="23"/>
      <c r="M56" s="24"/>
      <c r="N56" s="18" t="s">
        <v>8</v>
      </c>
      <c r="O56" s="18"/>
    </row>
    <row r="57" spans="1:15" x14ac:dyDescent="0.25">
      <c r="A57" s="1" t="s">
        <v>7</v>
      </c>
      <c r="B57" s="3">
        <v>8.1</v>
      </c>
      <c r="C57" s="1">
        <v>7.29</v>
      </c>
      <c r="D57" s="1">
        <v>11.5</v>
      </c>
      <c r="E57" s="3">
        <f>(B57+C57+D57)/3</f>
        <v>8.9633333333333329</v>
      </c>
      <c r="F57" s="3">
        <v>5</v>
      </c>
      <c r="G57" s="3">
        <v>6</v>
      </c>
      <c r="H57" s="3">
        <v>8.1</v>
      </c>
      <c r="I57" s="3">
        <f>(F57+G57+H57)/3</f>
        <v>6.3666666666666671</v>
      </c>
      <c r="J57" s="7">
        <v>8</v>
      </c>
      <c r="K57" s="3">
        <v>5.43</v>
      </c>
      <c r="L57" s="3">
        <v>4.12</v>
      </c>
      <c r="M57" s="3">
        <f>(J57+K57+L57)/3</f>
        <v>5.8500000000000005</v>
      </c>
      <c r="N57" s="18">
        <f>SUM(E57+I57+M57)/3</f>
        <v>7.06</v>
      </c>
      <c r="O57" s="18"/>
    </row>
    <row r="58" spans="1:15" x14ac:dyDescent="0.25">
      <c r="A58" s="1" t="s">
        <v>12</v>
      </c>
      <c r="B58" s="3">
        <f>B57*B55</f>
        <v>178.2</v>
      </c>
      <c r="C58" s="3">
        <f>C57*B55</f>
        <v>160.38</v>
      </c>
      <c r="D58" s="3">
        <f>D57*B55</f>
        <v>253</v>
      </c>
      <c r="E58" s="3">
        <f>(B58+C58+D58)/3</f>
        <v>197.1933333333333</v>
      </c>
      <c r="F58" s="3">
        <f>F57*B55</f>
        <v>110</v>
      </c>
      <c r="G58" s="3">
        <f>G57*B55</f>
        <v>132</v>
      </c>
      <c r="H58" s="3">
        <f>H57*B55</f>
        <v>178.2</v>
      </c>
      <c r="I58" s="3">
        <f>(F58+G58+H58)/3</f>
        <v>140.06666666666666</v>
      </c>
      <c r="J58" s="3">
        <f>B55*J57</f>
        <v>176</v>
      </c>
      <c r="K58" s="3">
        <f>K57*B55</f>
        <v>119.46</v>
      </c>
      <c r="L58" s="3">
        <f>L57*B55</f>
        <v>90.64</v>
      </c>
      <c r="M58" s="3">
        <f>(J58+K58+L58)/3</f>
        <v>128.69999999999999</v>
      </c>
      <c r="N58" s="18">
        <v>155.32</v>
      </c>
      <c r="O58" s="18"/>
    </row>
    <row r="59" spans="1:15" ht="1.5" customHeight="1" x14ac:dyDescent="0.25">
      <c r="A59" s="2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18"/>
      <c r="O59" s="18"/>
    </row>
    <row r="60" spans="1:15" hidden="1" x14ac:dyDescent="0.25">
      <c r="A60" s="1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18"/>
      <c r="O60" s="18"/>
    </row>
    <row r="61" spans="1:15" hidden="1" x14ac:dyDescent="0.25">
      <c r="A61" s="1"/>
      <c r="B61" s="19"/>
      <c r="C61" s="20"/>
      <c r="D61" s="20"/>
      <c r="E61" s="21"/>
      <c r="F61" s="19"/>
      <c r="G61" s="20"/>
      <c r="H61" s="20"/>
      <c r="I61" s="21"/>
      <c r="J61" s="22"/>
      <c r="K61" s="23"/>
      <c r="L61" s="23"/>
      <c r="M61" s="24"/>
      <c r="N61" s="18"/>
      <c r="O61" s="18"/>
    </row>
    <row r="62" spans="1:15" hidden="1" x14ac:dyDescent="0.25">
      <c r="A62" s="1"/>
      <c r="B62" s="3"/>
      <c r="C62" s="3"/>
      <c r="D62" s="3"/>
      <c r="E62" s="3"/>
      <c r="F62" s="3"/>
      <c r="G62" s="3"/>
      <c r="H62" s="3"/>
      <c r="I62" s="3"/>
      <c r="J62" s="7"/>
      <c r="K62" s="3"/>
      <c r="L62" s="3"/>
      <c r="M62" s="3"/>
      <c r="N62" s="18"/>
      <c r="O62" s="18"/>
    </row>
    <row r="63" spans="1:15" hidden="1" x14ac:dyDescent="0.25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8"/>
      <c r="O63" s="18"/>
    </row>
    <row r="64" spans="1:15" hidden="1" x14ac:dyDescent="0.25">
      <c r="A64" s="2"/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  <c r="N64" s="18"/>
      <c r="O64" s="18"/>
    </row>
    <row r="65" spans="1:15" hidden="1" x14ac:dyDescent="0.25">
      <c r="A65" s="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18"/>
      <c r="O65" s="18"/>
    </row>
    <row r="66" spans="1:15" hidden="1" x14ac:dyDescent="0.25">
      <c r="A66" s="1"/>
      <c r="B66" s="19"/>
      <c r="C66" s="20"/>
      <c r="D66" s="20"/>
      <c r="E66" s="21"/>
      <c r="F66" s="19"/>
      <c r="G66" s="20"/>
      <c r="H66" s="20"/>
      <c r="I66" s="21"/>
      <c r="J66" s="22"/>
      <c r="K66" s="23"/>
      <c r="L66" s="23"/>
      <c r="M66" s="24"/>
      <c r="N66" s="18"/>
      <c r="O66" s="18"/>
    </row>
    <row r="67" spans="1:15" hidden="1" x14ac:dyDescent="0.25">
      <c r="A67" s="1"/>
      <c r="B67" s="3"/>
      <c r="C67" s="3"/>
      <c r="D67" s="3"/>
      <c r="E67" s="3"/>
      <c r="F67" s="3"/>
      <c r="G67" s="3"/>
      <c r="H67" s="3"/>
      <c r="I67" s="3"/>
      <c r="J67" s="7"/>
      <c r="K67" s="3"/>
      <c r="L67" s="3"/>
      <c r="M67" s="3"/>
      <c r="N67" s="18"/>
      <c r="O67" s="18"/>
    </row>
    <row r="68" spans="1:15" hidden="1" x14ac:dyDescent="0.25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8"/>
      <c r="O68" s="18"/>
    </row>
    <row r="69" spans="1:15" hidden="1" x14ac:dyDescent="0.25">
      <c r="A69" s="2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6"/>
      <c r="N69" s="18"/>
      <c r="O69" s="18"/>
    </row>
    <row r="70" spans="1:15" hidden="1" x14ac:dyDescent="0.25">
      <c r="A70" s="1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18"/>
      <c r="O70" s="18"/>
    </row>
    <row r="71" spans="1:15" hidden="1" x14ac:dyDescent="0.25">
      <c r="A71" s="1"/>
      <c r="B71" s="19"/>
      <c r="C71" s="20"/>
      <c r="D71" s="20"/>
      <c r="E71" s="21"/>
      <c r="F71" s="19"/>
      <c r="G71" s="20"/>
      <c r="H71" s="20"/>
      <c r="I71" s="21"/>
      <c r="J71" s="22"/>
      <c r="K71" s="23"/>
      <c r="L71" s="23"/>
      <c r="M71" s="24"/>
      <c r="N71" s="18"/>
      <c r="O71" s="18"/>
    </row>
    <row r="72" spans="1:15" hidden="1" x14ac:dyDescent="0.25">
      <c r="A72" s="1"/>
      <c r="B72" s="3"/>
      <c r="C72" s="3"/>
      <c r="D72" s="3"/>
      <c r="E72" s="3"/>
      <c r="F72" s="3"/>
      <c r="G72" s="3"/>
      <c r="H72" s="3"/>
      <c r="I72" s="3"/>
      <c r="J72" s="7"/>
      <c r="K72" s="3"/>
      <c r="L72" s="3"/>
      <c r="M72" s="3"/>
      <c r="N72" s="18"/>
      <c r="O72" s="18"/>
    </row>
    <row r="73" spans="1:15" ht="1.5" customHeight="1" x14ac:dyDescent="0.25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8"/>
      <c r="O73" s="18"/>
    </row>
    <row r="74" spans="1:15" ht="30" x14ac:dyDescent="0.25">
      <c r="A74" s="2" t="s">
        <v>4</v>
      </c>
      <c r="B74" s="34" t="s">
        <v>28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  <c r="N74" s="18" t="s">
        <v>8</v>
      </c>
      <c r="O74" s="18"/>
    </row>
    <row r="75" spans="1:15" x14ac:dyDescent="0.25">
      <c r="A75" s="1" t="s">
        <v>5</v>
      </c>
      <c r="B75" s="37">
        <v>10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18" t="s">
        <v>8</v>
      </c>
      <c r="O75" s="18"/>
    </row>
    <row r="76" spans="1:15" ht="28.5" customHeight="1" x14ac:dyDescent="0.25">
      <c r="A76" s="1" t="s">
        <v>6</v>
      </c>
      <c r="B76" s="19" t="s">
        <v>42</v>
      </c>
      <c r="C76" s="20"/>
      <c r="D76" s="20"/>
      <c r="E76" s="21"/>
      <c r="F76" s="19" t="s">
        <v>36</v>
      </c>
      <c r="G76" s="20"/>
      <c r="H76" s="20"/>
      <c r="I76" s="21"/>
      <c r="J76" s="22" t="s">
        <v>31</v>
      </c>
      <c r="K76" s="23"/>
      <c r="L76" s="23"/>
      <c r="M76" s="24"/>
      <c r="N76" s="18" t="s">
        <v>8</v>
      </c>
      <c r="O76" s="18"/>
    </row>
    <row r="77" spans="1:15" x14ac:dyDescent="0.25">
      <c r="A77" s="1" t="s">
        <v>7</v>
      </c>
      <c r="B77" s="3">
        <v>50</v>
      </c>
      <c r="C77" s="3">
        <v>58.1</v>
      </c>
      <c r="D77" s="3">
        <v>40</v>
      </c>
      <c r="E77" s="3">
        <f>(B77+C77+D77)/3</f>
        <v>49.366666666666667</v>
      </c>
      <c r="F77" s="3">
        <v>51.3</v>
      </c>
      <c r="G77" s="3">
        <v>61</v>
      </c>
      <c r="H77" s="3">
        <v>39.08</v>
      </c>
      <c r="I77" s="3">
        <f>(F77+G77+H77)/3</f>
        <v>50.46</v>
      </c>
      <c r="J77" s="7">
        <v>45.03</v>
      </c>
      <c r="K77" s="3">
        <v>44.78</v>
      </c>
      <c r="L77" s="3">
        <v>50.63</v>
      </c>
      <c r="M77" s="3">
        <f>(J77+K77+L77)/3</f>
        <v>46.813333333333333</v>
      </c>
      <c r="N77" s="18">
        <f>SUM(E77+I77+M77)/3</f>
        <v>48.879999999999995</v>
      </c>
      <c r="O77" s="18"/>
    </row>
    <row r="78" spans="1:15" x14ac:dyDescent="0.25">
      <c r="A78" s="1" t="s">
        <v>12</v>
      </c>
      <c r="B78" s="3">
        <f>B77*B75</f>
        <v>500</v>
      </c>
      <c r="C78" s="3">
        <f>C77*B75</f>
        <v>581</v>
      </c>
      <c r="D78" s="3">
        <f>D77*B75</f>
        <v>400</v>
      </c>
      <c r="E78" s="3">
        <f>(B78+C78+D78)/3</f>
        <v>493.66666666666669</v>
      </c>
      <c r="F78" s="3">
        <f>F77*B75</f>
        <v>513</v>
      </c>
      <c r="G78" s="3">
        <f>G77*B75</f>
        <v>610</v>
      </c>
      <c r="H78" s="3">
        <f>H77*B75</f>
        <v>390.79999999999995</v>
      </c>
      <c r="I78" s="3">
        <f>(F78+G78+H78)/3</f>
        <v>504.59999999999997</v>
      </c>
      <c r="J78" s="3">
        <f>B75*J77</f>
        <v>450.3</v>
      </c>
      <c r="K78" s="3">
        <f>K77*B75</f>
        <v>447.8</v>
      </c>
      <c r="L78" s="3">
        <f>L77*B75</f>
        <v>506.3</v>
      </c>
      <c r="M78" s="3">
        <f>(J78+K78+L78)/3</f>
        <v>468.13333333333338</v>
      </c>
      <c r="N78" s="18">
        <f>SUM(E78+I78+M78)/3</f>
        <v>488.8</v>
      </c>
      <c r="O78" s="18"/>
    </row>
    <row r="79" spans="1:15" ht="30" x14ac:dyDescent="0.25">
      <c r="A79" s="2" t="s">
        <v>4</v>
      </c>
      <c r="B79" s="34" t="s">
        <v>43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6"/>
      <c r="N79" s="18" t="s">
        <v>8</v>
      </c>
      <c r="O79" s="18"/>
    </row>
    <row r="80" spans="1:15" x14ac:dyDescent="0.25">
      <c r="A80" s="1" t="s">
        <v>5</v>
      </c>
      <c r="B80" s="37">
        <v>5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18" t="s">
        <v>8</v>
      </c>
      <c r="O80" s="18"/>
    </row>
    <row r="81" spans="1:15" ht="30" customHeight="1" x14ac:dyDescent="0.25">
      <c r="A81" s="1" t="s">
        <v>6</v>
      </c>
      <c r="B81" s="19" t="s">
        <v>42</v>
      </c>
      <c r="C81" s="20"/>
      <c r="D81" s="20"/>
      <c r="E81" s="21"/>
      <c r="F81" s="19" t="s">
        <v>36</v>
      </c>
      <c r="G81" s="20"/>
      <c r="H81" s="20"/>
      <c r="I81" s="21"/>
      <c r="J81" s="22" t="s">
        <v>31</v>
      </c>
      <c r="K81" s="23"/>
      <c r="L81" s="23"/>
      <c r="M81" s="24"/>
      <c r="N81" s="18" t="s">
        <v>8</v>
      </c>
      <c r="O81" s="18"/>
    </row>
    <row r="82" spans="1:15" x14ac:dyDescent="0.25">
      <c r="A82" s="1" t="s">
        <v>7</v>
      </c>
      <c r="B82" s="3">
        <v>70</v>
      </c>
      <c r="C82" s="3">
        <v>52</v>
      </c>
      <c r="D82" s="3">
        <v>55</v>
      </c>
      <c r="E82" s="3">
        <f>(B82+C82+D82)/3</f>
        <v>59</v>
      </c>
      <c r="F82" s="3">
        <v>72.3</v>
      </c>
      <c r="G82" s="3">
        <v>81</v>
      </c>
      <c r="H82" s="3">
        <v>54</v>
      </c>
      <c r="I82" s="3">
        <f>(F82+G82+H82)/3</f>
        <v>69.100000000000009</v>
      </c>
      <c r="J82" s="7">
        <v>62.54</v>
      </c>
      <c r="K82" s="3">
        <v>66.08</v>
      </c>
      <c r="L82" s="3">
        <v>87.61</v>
      </c>
      <c r="M82" s="3">
        <f>(J82+K82+L82)/3</f>
        <v>72.076666666666668</v>
      </c>
      <c r="N82" s="18">
        <f>SUM(E82+I82+M82)/3</f>
        <v>66.725555555555559</v>
      </c>
      <c r="O82" s="18"/>
    </row>
    <row r="83" spans="1:15" x14ac:dyDescent="0.25">
      <c r="A83" s="1" t="s">
        <v>12</v>
      </c>
      <c r="B83" s="3">
        <f>B82*B80</f>
        <v>350</v>
      </c>
      <c r="C83" s="3">
        <f>C82*B80</f>
        <v>260</v>
      </c>
      <c r="D83" s="3">
        <f>D82*B80</f>
        <v>275</v>
      </c>
      <c r="E83" s="3">
        <f>(B83+C83+D83)/3</f>
        <v>295</v>
      </c>
      <c r="F83" s="3">
        <f>F82*B80</f>
        <v>361.5</v>
      </c>
      <c r="G83" s="3">
        <f>G82*B80</f>
        <v>405</v>
      </c>
      <c r="H83" s="3">
        <f>H82*B80</f>
        <v>270</v>
      </c>
      <c r="I83" s="3">
        <f>(F83+G83+H83)/3</f>
        <v>345.5</v>
      </c>
      <c r="J83" s="3">
        <f>B80*J82</f>
        <v>312.7</v>
      </c>
      <c r="K83" s="3">
        <f>K82*B80</f>
        <v>330.4</v>
      </c>
      <c r="L83" s="3">
        <f>L82*B80</f>
        <v>438.05</v>
      </c>
      <c r="M83" s="3">
        <f>(J83+K83+L83)/3</f>
        <v>360.38333333333327</v>
      </c>
      <c r="N83" s="18">
        <f>SUM(E83+I83+M83)/3</f>
        <v>333.62777777777774</v>
      </c>
      <c r="O83" s="18"/>
    </row>
    <row r="84" spans="1:15" ht="30" x14ac:dyDescent="0.25">
      <c r="A84" s="2" t="s">
        <v>4</v>
      </c>
      <c r="B84" s="34" t="s">
        <v>29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6"/>
      <c r="N84" s="42" t="s">
        <v>8</v>
      </c>
      <c r="O84" s="43"/>
    </row>
    <row r="85" spans="1:15" x14ac:dyDescent="0.25">
      <c r="A85" s="1" t="s">
        <v>5</v>
      </c>
      <c r="B85" s="46">
        <v>35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8"/>
      <c r="N85" s="42" t="s">
        <v>8</v>
      </c>
      <c r="O85" s="43"/>
    </row>
    <row r="86" spans="1:15" ht="31.5" customHeight="1" x14ac:dyDescent="0.25">
      <c r="A86" s="1" t="s">
        <v>6</v>
      </c>
      <c r="B86" s="19" t="s">
        <v>42</v>
      </c>
      <c r="C86" s="20"/>
      <c r="D86" s="20"/>
      <c r="E86" s="21"/>
      <c r="F86" s="19" t="s">
        <v>30</v>
      </c>
      <c r="G86" s="20"/>
      <c r="H86" s="20"/>
      <c r="I86" s="21"/>
      <c r="J86" s="22" t="s">
        <v>31</v>
      </c>
      <c r="K86" s="23"/>
      <c r="L86" s="23"/>
      <c r="M86" s="24"/>
      <c r="N86" s="42" t="s">
        <v>8</v>
      </c>
      <c r="O86" s="43"/>
    </row>
    <row r="87" spans="1:15" x14ac:dyDescent="0.25">
      <c r="A87" s="1" t="s">
        <v>7</v>
      </c>
      <c r="B87" s="3">
        <v>6.2</v>
      </c>
      <c r="C87" s="3">
        <v>12</v>
      </c>
      <c r="D87" s="3">
        <v>21</v>
      </c>
      <c r="E87" s="3">
        <f>(B87+C87+D87)/3</f>
        <v>13.066666666666668</v>
      </c>
      <c r="F87" s="3">
        <v>27</v>
      </c>
      <c r="G87" s="3">
        <v>30</v>
      </c>
      <c r="H87" s="3">
        <v>24.55</v>
      </c>
      <c r="I87" s="3">
        <f>(F87+G87+H87)/3</f>
        <v>27.183333333333334</v>
      </c>
      <c r="J87" s="7">
        <v>32.39</v>
      </c>
      <c r="K87" s="3">
        <v>14.3</v>
      </c>
      <c r="L87" s="3">
        <v>12.56</v>
      </c>
      <c r="M87" s="3">
        <f>(J87+K87+L87)/3</f>
        <v>19.75</v>
      </c>
      <c r="N87" s="18">
        <f>SUM(E87+I87+M87)/3</f>
        <v>20</v>
      </c>
      <c r="O87" s="18"/>
    </row>
    <row r="88" spans="1:15" x14ac:dyDescent="0.25">
      <c r="A88" s="1" t="s">
        <v>12</v>
      </c>
      <c r="B88" s="3">
        <f>B87*B85</f>
        <v>217</v>
      </c>
      <c r="C88" s="3">
        <f>C87*B85</f>
        <v>420</v>
      </c>
      <c r="D88" s="3">
        <f>D87*B85</f>
        <v>735</v>
      </c>
      <c r="E88" s="3">
        <f>(B88+C88+D88)/3</f>
        <v>457.33333333333331</v>
      </c>
      <c r="F88" s="3">
        <f>F87*B85</f>
        <v>945</v>
      </c>
      <c r="G88" s="3">
        <f>G87*B85</f>
        <v>1050</v>
      </c>
      <c r="H88" s="3">
        <f>H87*B85</f>
        <v>859.25</v>
      </c>
      <c r="I88" s="3">
        <f>(F88+G88+H88)/3</f>
        <v>951.41666666666663</v>
      </c>
      <c r="J88" s="3">
        <f>B85*J87</f>
        <v>1133.6500000000001</v>
      </c>
      <c r="K88" s="3">
        <f>K87*B85</f>
        <v>500.5</v>
      </c>
      <c r="L88" s="3">
        <f>L87*B85</f>
        <v>439.6</v>
      </c>
      <c r="M88" s="3">
        <f>(J88+K88+L88)/3</f>
        <v>691.25</v>
      </c>
      <c r="N88" s="18">
        <f>SUM(E88+I88+M88)/3</f>
        <v>700</v>
      </c>
      <c r="O88" s="18"/>
    </row>
    <row r="89" spans="1:15" ht="30" x14ac:dyDescent="0.25">
      <c r="A89" s="2" t="s">
        <v>4</v>
      </c>
      <c r="B89" s="34" t="s">
        <v>44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6"/>
      <c r="N89" s="42" t="s">
        <v>8</v>
      </c>
      <c r="O89" s="43"/>
    </row>
    <row r="90" spans="1:15" x14ac:dyDescent="0.25">
      <c r="A90" s="1" t="s">
        <v>5</v>
      </c>
      <c r="B90" s="46">
        <v>55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8"/>
      <c r="N90" s="42" t="s">
        <v>8</v>
      </c>
      <c r="O90" s="43"/>
    </row>
    <row r="91" spans="1:15" ht="31.5" customHeight="1" x14ac:dyDescent="0.25">
      <c r="A91" s="1" t="s">
        <v>6</v>
      </c>
      <c r="B91" s="19" t="s">
        <v>37</v>
      </c>
      <c r="C91" s="20"/>
      <c r="D91" s="20"/>
      <c r="E91" s="21"/>
      <c r="F91" s="19" t="s">
        <v>30</v>
      </c>
      <c r="G91" s="20"/>
      <c r="H91" s="20"/>
      <c r="I91" s="21"/>
      <c r="J91" s="22" t="s">
        <v>31</v>
      </c>
      <c r="K91" s="23"/>
      <c r="L91" s="23"/>
      <c r="M91" s="24"/>
      <c r="N91" s="42" t="s">
        <v>8</v>
      </c>
      <c r="O91" s="43"/>
    </row>
    <row r="92" spans="1:15" x14ac:dyDescent="0.25">
      <c r="A92" s="1" t="s">
        <v>7</v>
      </c>
      <c r="B92" s="3">
        <v>180</v>
      </c>
      <c r="C92" s="3">
        <v>200</v>
      </c>
      <c r="D92" s="3">
        <v>195</v>
      </c>
      <c r="E92" s="3">
        <v>191</v>
      </c>
      <c r="F92" s="3">
        <v>145</v>
      </c>
      <c r="G92" s="3">
        <v>150</v>
      </c>
      <c r="H92" s="3">
        <v>155</v>
      </c>
      <c r="I92" s="3">
        <f>(F92+G92+H92)/3</f>
        <v>150</v>
      </c>
      <c r="J92" s="7">
        <v>165</v>
      </c>
      <c r="K92" s="3">
        <v>131.91999999999999</v>
      </c>
      <c r="L92" s="3">
        <v>151.97</v>
      </c>
      <c r="M92" s="3">
        <f>(J92+K92+L92)/3</f>
        <v>149.63</v>
      </c>
      <c r="N92" s="18">
        <f>SUM(E92+I92+M92)/3</f>
        <v>163.54333333333332</v>
      </c>
      <c r="O92" s="18"/>
    </row>
    <row r="93" spans="1:15" x14ac:dyDescent="0.25">
      <c r="A93" s="1" t="s">
        <v>12</v>
      </c>
      <c r="B93" s="3">
        <f>B92*B90</f>
        <v>9900</v>
      </c>
      <c r="C93" s="3">
        <f>C92*B90</f>
        <v>11000</v>
      </c>
      <c r="D93" s="3">
        <f>D92*B90</f>
        <v>10725</v>
      </c>
      <c r="E93" s="3">
        <v>8404</v>
      </c>
      <c r="F93" s="3">
        <f>F92*B90</f>
        <v>7975</v>
      </c>
      <c r="G93" s="3">
        <f>G92*B90</f>
        <v>8250</v>
      </c>
      <c r="H93" s="3">
        <f>H92*B90</f>
        <v>8525</v>
      </c>
      <c r="I93" s="3">
        <f>(F93+G93+H93)/3</f>
        <v>8250</v>
      </c>
      <c r="J93" s="3">
        <f>B90*J92</f>
        <v>9075</v>
      </c>
      <c r="K93" s="3">
        <f>K92*B90</f>
        <v>7255.5999999999995</v>
      </c>
      <c r="L93" s="3">
        <f>L92*B90</f>
        <v>8358.35</v>
      </c>
      <c r="M93" s="3">
        <f>(J93+K93+L93)/3</f>
        <v>8229.65</v>
      </c>
      <c r="N93" s="18">
        <f>SUM(E93+I93+M93)/3</f>
        <v>8294.5500000000011</v>
      </c>
      <c r="O93" s="18"/>
    </row>
    <row r="94" spans="1:15" ht="30" x14ac:dyDescent="0.25">
      <c r="A94" s="2" t="s">
        <v>4</v>
      </c>
      <c r="B94" s="34" t="s">
        <v>51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6"/>
      <c r="N94" s="42" t="s">
        <v>8</v>
      </c>
      <c r="O94" s="43"/>
    </row>
    <row r="95" spans="1:15" x14ac:dyDescent="0.25">
      <c r="A95" s="1" t="s">
        <v>5</v>
      </c>
      <c r="B95" s="46">
        <v>15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8"/>
      <c r="N95" s="42" t="s">
        <v>8</v>
      </c>
      <c r="O95" s="43"/>
    </row>
    <row r="96" spans="1:15" x14ac:dyDescent="0.25">
      <c r="A96" s="1" t="s">
        <v>6</v>
      </c>
      <c r="B96" s="19" t="s">
        <v>37</v>
      </c>
      <c r="C96" s="20"/>
      <c r="D96" s="20"/>
      <c r="E96" s="21"/>
      <c r="F96" s="19" t="s">
        <v>30</v>
      </c>
      <c r="G96" s="20"/>
      <c r="H96" s="20"/>
      <c r="I96" s="21"/>
      <c r="J96" s="22" t="s">
        <v>31</v>
      </c>
      <c r="K96" s="23"/>
      <c r="L96" s="23"/>
      <c r="M96" s="24"/>
      <c r="N96" s="42" t="s">
        <v>8</v>
      </c>
      <c r="O96" s="43"/>
    </row>
    <row r="97" spans="1:15" x14ac:dyDescent="0.25">
      <c r="A97" s="1" t="s">
        <v>7</v>
      </c>
      <c r="B97" s="3">
        <v>48</v>
      </c>
      <c r="C97" s="3">
        <v>55</v>
      </c>
      <c r="D97" s="3">
        <v>60</v>
      </c>
      <c r="E97" s="3">
        <v>191</v>
      </c>
      <c r="F97" s="3">
        <v>49</v>
      </c>
      <c r="G97" s="3">
        <v>56</v>
      </c>
      <c r="H97" s="3">
        <v>59</v>
      </c>
      <c r="I97" s="3">
        <f>(F97+G97+H97)/3</f>
        <v>54.666666666666664</v>
      </c>
      <c r="J97" s="7">
        <v>46</v>
      </c>
      <c r="K97" s="3">
        <v>52</v>
      </c>
      <c r="L97" s="3">
        <v>57</v>
      </c>
      <c r="M97" s="3">
        <f>(J97+K97+L97)/3</f>
        <v>51.666666666666664</v>
      </c>
      <c r="N97" s="18">
        <f>SUM(E97+I97+M97)/3</f>
        <v>99.1111111111111</v>
      </c>
      <c r="O97" s="18"/>
    </row>
    <row r="98" spans="1:15" ht="15.75" thickBot="1" x14ac:dyDescent="0.3">
      <c r="A98" s="1" t="s">
        <v>12</v>
      </c>
      <c r="B98" s="3">
        <f>B97*B95</f>
        <v>720</v>
      </c>
      <c r="C98" s="3">
        <f>C97*B95</f>
        <v>825</v>
      </c>
      <c r="D98" s="3">
        <f>D97*B95</f>
        <v>900</v>
      </c>
      <c r="E98" s="3">
        <v>8404</v>
      </c>
      <c r="F98" s="3">
        <f>F97*B95</f>
        <v>735</v>
      </c>
      <c r="G98" s="3">
        <f>G97*B95</f>
        <v>840</v>
      </c>
      <c r="H98" s="3">
        <f>H97*B95</f>
        <v>885</v>
      </c>
      <c r="I98" s="3">
        <f>(F98+G98+H98)/3</f>
        <v>820</v>
      </c>
      <c r="J98" s="3">
        <f>B95*J97</f>
        <v>690</v>
      </c>
      <c r="K98" s="3">
        <f>K97*B95</f>
        <v>780</v>
      </c>
      <c r="L98" s="3">
        <f>L97*B95</f>
        <v>855</v>
      </c>
      <c r="M98" s="3">
        <f>(J98+K98+L98)/3</f>
        <v>775</v>
      </c>
      <c r="N98" s="18">
        <v>1585.76</v>
      </c>
      <c r="O98" s="18"/>
    </row>
    <row r="99" spans="1:15" ht="30" x14ac:dyDescent="0.25">
      <c r="A99" s="2" t="s">
        <v>4</v>
      </c>
      <c r="B99" s="49" t="s">
        <v>53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15"/>
      <c r="O99" s="16"/>
    </row>
    <row r="100" spans="1:15" x14ac:dyDescent="0.25">
      <c r="A100" s="1" t="s">
        <v>5</v>
      </c>
      <c r="B100" s="46">
        <v>30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8"/>
      <c r="N100" s="15"/>
      <c r="O100" s="16"/>
    </row>
    <row r="101" spans="1:15" x14ac:dyDescent="0.25">
      <c r="A101" s="1" t="s">
        <v>6</v>
      </c>
      <c r="B101" s="19" t="s">
        <v>39</v>
      </c>
      <c r="C101" s="20"/>
      <c r="D101" s="20"/>
      <c r="E101" s="21"/>
      <c r="F101" s="19" t="s">
        <v>40</v>
      </c>
      <c r="G101" s="20"/>
      <c r="H101" s="20"/>
      <c r="I101" s="21"/>
      <c r="J101" s="22" t="s">
        <v>41</v>
      </c>
      <c r="K101" s="23"/>
      <c r="L101" s="23"/>
      <c r="M101" s="24"/>
      <c r="N101" s="42"/>
      <c r="O101" s="43"/>
    </row>
    <row r="102" spans="1:15" x14ac:dyDescent="0.25">
      <c r="A102" s="1" t="s">
        <v>7</v>
      </c>
      <c r="B102" s="12">
        <v>25</v>
      </c>
      <c r="C102" s="13">
        <v>30</v>
      </c>
      <c r="D102" s="13">
        <v>36</v>
      </c>
      <c r="E102" s="12">
        <f>AVERAGE(B102:D102)</f>
        <v>30.333333333333332</v>
      </c>
      <c r="F102" s="3">
        <v>30</v>
      </c>
      <c r="G102" s="3">
        <v>35</v>
      </c>
      <c r="H102" s="3">
        <v>37</v>
      </c>
      <c r="I102" s="3">
        <f>(F102+G102+H102)/3</f>
        <v>34</v>
      </c>
      <c r="J102" s="7">
        <v>22</v>
      </c>
      <c r="K102" s="3">
        <v>24</v>
      </c>
      <c r="L102" s="3">
        <v>30</v>
      </c>
      <c r="M102" s="3">
        <f>(J102+K102+L102)/3</f>
        <v>25.333333333333332</v>
      </c>
      <c r="N102" s="18">
        <f>SUM(E102+I102+M102)/3</f>
        <v>29.888888888888886</v>
      </c>
      <c r="O102" s="18"/>
    </row>
    <row r="103" spans="1:15" ht="15.75" thickBot="1" x14ac:dyDescent="0.3">
      <c r="A103" s="1" t="s">
        <v>12</v>
      </c>
      <c r="B103" s="14">
        <f>B102*B100</f>
        <v>750</v>
      </c>
      <c r="C103" s="14">
        <f>C102*B100</f>
        <v>900</v>
      </c>
      <c r="D103" s="14">
        <f>D102*B100</f>
        <v>1080</v>
      </c>
      <c r="E103" s="14">
        <f>E102*B100</f>
        <v>910</v>
      </c>
      <c r="F103" s="3">
        <f>F102*B100</f>
        <v>900</v>
      </c>
      <c r="G103" s="3">
        <f>G102*B100</f>
        <v>1050</v>
      </c>
      <c r="H103" s="3">
        <f>H102*B100</f>
        <v>1110</v>
      </c>
      <c r="I103" s="3">
        <f>(F103+G103+H103)/3</f>
        <v>1020</v>
      </c>
      <c r="J103" s="3">
        <f>B100*J102</f>
        <v>660</v>
      </c>
      <c r="K103" s="3">
        <f>K102*B100</f>
        <v>720</v>
      </c>
      <c r="L103" s="3">
        <f>L102*B100</f>
        <v>900</v>
      </c>
      <c r="M103" s="3">
        <f>(J103+K103+L103)/3</f>
        <v>760</v>
      </c>
      <c r="N103" s="18">
        <f>SUM(E103+I103+M103)/3</f>
        <v>896.66666666666663</v>
      </c>
      <c r="O103" s="18"/>
    </row>
    <row r="104" spans="1:15" ht="30" customHeight="1" x14ac:dyDescent="0.25">
      <c r="A104" s="2" t="s">
        <v>4</v>
      </c>
      <c r="B104" s="49" t="s">
        <v>54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  <c r="N104" s="10"/>
      <c r="O104" s="11"/>
    </row>
    <row r="105" spans="1:15" x14ac:dyDescent="0.25">
      <c r="A105" s="1" t="s">
        <v>5</v>
      </c>
      <c r="B105" s="46">
        <v>10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8"/>
      <c r="N105" s="10"/>
      <c r="O105" s="11"/>
    </row>
    <row r="106" spans="1:15" x14ac:dyDescent="0.25">
      <c r="A106" s="1" t="s">
        <v>6</v>
      </c>
      <c r="B106" s="19" t="s">
        <v>39</v>
      </c>
      <c r="C106" s="20"/>
      <c r="D106" s="20"/>
      <c r="E106" s="21"/>
      <c r="F106" s="19" t="s">
        <v>40</v>
      </c>
      <c r="G106" s="20"/>
      <c r="H106" s="20"/>
      <c r="I106" s="21"/>
      <c r="J106" s="22" t="s">
        <v>41</v>
      </c>
      <c r="K106" s="23"/>
      <c r="L106" s="23"/>
      <c r="M106" s="24"/>
      <c r="N106" s="42"/>
      <c r="O106" s="43"/>
    </row>
    <row r="107" spans="1:15" x14ac:dyDescent="0.25">
      <c r="A107" s="1" t="s">
        <v>7</v>
      </c>
      <c r="B107" s="12">
        <v>45</v>
      </c>
      <c r="C107" s="13">
        <v>50</v>
      </c>
      <c r="D107" s="13">
        <v>55</v>
      </c>
      <c r="E107" s="12">
        <f>AVERAGE(B107:D107)</f>
        <v>50</v>
      </c>
      <c r="F107" s="3">
        <v>47</v>
      </c>
      <c r="G107" s="3">
        <v>54</v>
      </c>
      <c r="H107" s="3">
        <v>60</v>
      </c>
      <c r="I107" s="3">
        <f>(F107+G107+H107)/3</f>
        <v>53.666666666666664</v>
      </c>
      <c r="J107" s="7">
        <v>43</v>
      </c>
      <c r="K107" s="3">
        <v>45</v>
      </c>
      <c r="L107" s="3">
        <v>50</v>
      </c>
      <c r="M107" s="3">
        <f>(J107+K107+L107)/3</f>
        <v>46</v>
      </c>
      <c r="N107" s="18">
        <f>SUM(E107+I107+M107)/3</f>
        <v>49.888888888888886</v>
      </c>
      <c r="O107" s="18"/>
    </row>
    <row r="108" spans="1:15" ht="15.75" thickBot="1" x14ac:dyDescent="0.3">
      <c r="A108" s="1" t="s">
        <v>12</v>
      </c>
      <c r="B108" s="14">
        <f>B107*B105</f>
        <v>450</v>
      </c>
      <c r="C108" s="14">
        <f>C107*B105</f>
        <v>500</v>
      </c>
      <c r="D108" s="14">
        <f>D107*B105</f>
        <v>550</v>
      </c>
      <c r="E108" s="14">
        <f>E107*B105</f>
        <v>500</v>
      </c>
      <c r="F108" s="3">
        <f>F107*B105</f>
        <v>470</v>
      </c>
      <c r="G108" s="3">
        <f>G107*B105</f>
        <v>540</v>
      </c>
      <c r="H108" s="3">
        <f>H107*B105</f>
        <v>600</v>
      </c>
      <c r="I108" s="3">
        <f>(F108+G108+H108)/3</f>
        <v>536.66666666666663</v>
      </c>
      <c r="J108" s="3">
        <f>B105*J107</f>
        <v>430</v>
      </c>
      <c r="K108" s="3">
        <f>K107*B105</f>
        <v>450</v>
      </c>
      <c r="L108" s="3">
        <f>L107*B105</f>
        <v>500</v>
      </c>
      <c r="M108" s="3">
        <f>(J108+K108+L108)/3</f>
        <v>460</v>
      </c>
      <c r="N108" s="18">
        <f>SUM(E108+I108+M108)/3</f>
        <v>498.88888888888886</v>
      </c>
      <c r="O108" s="18"/>
    </row>
    <row r="109" spans="1:15" x14ac:dyDescent="0.25">
      <c r="A109" s="4" t="s">
        <v>13</v>
      </c>
      <c r="B109" s="1"/>
      <c r="C109" s="1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44"/>
      <c r="O109" s="45"/>
    </row>
    <row r="110" spans="1:15" x14ac:dyDescent="0.25">
      <c r="A110" s="4" t="s">
        <v>14</v>
      </c>
      <c r="B110" s="3">
        <f>SUM(B13+B18+B23+B28+B33+B38+B43+B48+B53+B58+B63+B68+B73+B78+B83+B88+B93+B98+B103+B108)</f>
        <v>19756.2</v>
      </c>
      <c r="C110" s="3">
        <f t="shared" ref="C110:D110" si="0">SUM(C13+C18+C23+C28+C33+C38+C43+C48+C53+C58+C63+C68+C73+C78+C83+C88+C93+C98+C103+C108)</f>
        <v>22289.18</v>
      </c>
      <c r="D110" s="3">
        <f t="shared" si="0"/>
        <v>26802.199999999997</v>
      </c>
      <c r="E110" s="9">
        <f>(B110+C110+D110)/3</f>
        <v>22949.193333333333</v>
      </c>
      <c r="F110" s="3">
        <f>SUM(F13+F18+F23+F28+F33+F38+F43+F48+F53+F58+F63+F68+F73+F78+F83+F88+F93+F98+F103+F108)</f>
        <v>18930.54</v>
      </c>
      <c r="G110" s="3">
        <f t="shared" ref="G110:H110" si="1">SUM(G13+G18+G23+G28+G33+G38+G43+G48+G53+G58+G63+G68+G73+G78+G83+G88+G93+G98+G103+G108)</f>
        <v>21491.5</v>
      </c>
      <c r="H110" s="3">
        <f t="shared" si="1"/>
        <v>21682.65</v>
      </c>
      <c r="I110" s="9">
        <f>(F110+G110+H110)/3</f>
        <v>20701.563333333335</v>
      </c>
      <c r="J110" s="3">
        <f>SUM(J13+J18+J23+J28+J33+J38+J43+J48+J53+J58+J63+J68+J73+J78+J83+J88+J93+J98+J103+J108)</f>
        <v>18625.72</v>
      </c>
      <c r="K110" s="3">
        <f t="shared" ref="K110:L110" si="2">SUM(K13+K18+K23+K28+K33+K38+K43+K48+K53+K58+K63+K68+K73+K78+K83+K88+K93+K98+K103+K108)</f>
        <v>17553.359999999997</v>
      </c>
      <c r="L110" s="3">
        <f t="shared" si="2"/>
        <v>20425.589999999997</v>
      </c>
      <c r="M110" s="9">
        <f>(J110+K110+L110)/3</f>
        <v>18868.223333333332</v>
      </c>
      <c r="N110" s="53">
        <f>N13+N18+N23+N28+N33+N38+N43+N48+N53+N58+N78+N83+N88+N93+N98+N103+N108</f>
        <v>20999.997777777782</v>
      </c>
      <c r="O110" s="53"/>
    </row>
    <row r="111" spans="1:15" x14ac:dyDescent="0.25">
      <c r="A111" s="4" t="s">
        <v>15</v>
      </c>
      <c r="B111" s="6" t="s">
        <v>58</v>
      </c>
      <c r="C111" s="6" t="s">
        <v>58</v>
      </c>
      <c r="D111" s="6" t="s">
        <v>58</v>
      </c>
      <c r="E111" s="6"/>
      <c r="F111" s="6" t="s">
        <v>58</v>
      </c>
      <c r="G111" s="6" t="s">
        <v>58</v>
      </c>
      <c r="H111" s="6" t="s">
        <v>58</v>
      </c>
      <c r="I111" s="6"/>
      <c r="J111" s="6" t="s">
        <v>58</v>
      </c>
      <c r="K111" s="6" t="s">
        <v>58</v>
      </c>
      <c r="L111" s="6" t="s">
        <v>58</v>
      </c>
      <c r="M111" s="6"/>
      <c r="N111" s="44"/>
      <c r="O111" s="45"/>
    </row>
    <row r="112" spans="1:15" ht="30" x14ac:dyDescent="0.25">
      <c r="A112" s="4" t="s">
        <v>16</v>
      </c>
      <c r="B112" s="2" t="s">
        <v>59</v>
      </c>
      <c r="C112" s="2" t="s">
        <v>59</v>
      </c>
      <c r="D112" s="2" t="s">
        <v>59</v>
      </c>
      <c r="E112" s="2"/>
      <c r="F112" s="2" t="s">
        <v>59</v>
      </c>
      <c r="G112" s="2" t="s">
        <v>59</v>
      </c>
      <c r="H112" s="2" t="s">
        <v>59</v>
      </c>
      <c r="I112" s="2"/>
      <c r="J112" s="2" t="s">
        <v>59</v>
      </c>
      <c r="K112" s="2" t="s">
        <v>59</v>
      </c>
      <c r="L112" s="2" t="s">
        <v>59</v>
      </c>
      <c r="M112" s="2"/>
      <c r="N112" s="44"/>
      <c r="O112" s="45"/>
    </row>
    <row r="114" spans="1:13" x14ac:dyDescent="0.25">
      <c r="A114" s="31" t="s">
        <v>17</v>
      </c>
      <c r="B114" s="58" t="s">
        <v>18</v>
      </c>
      <c r="C114" s="59"/>
      <c r="D114" s="59"/>
      <c r="E114" s="59"/>
      <c r="F114" s="60"/>
      <c r="G114" s="58" t="s">
        <v>19</v>
      </c>
      <c r="H114" s="59"/>
      <c r="I114" s="59"/>
      <c r="J114" s="59"/>
      <c r="K114" s="59"/>
      <c r="L114" s="59"/>
      <c r="M114" s="60"/>
    </row>
    <row r="115" spans="1:13" x14ac:dyDescent="0.25">
      <c r="A115" s="31"/>
      <c r="B115" s="61"/>
      <c r="C115" s="62"/>
      <c r="D115" s="62"/>
      <c r="E115" s="62"/>
      <c r="F115" s="63"/>
      <c r="G115" s="61"/>
      <c r="H115" s="62"/>
      <c r="I115" s="62"/>
      <c r="J115" s="62"/>
      <c r="K115" s="62"/>
      <c r="L115" s="62"/>
      <c r="M115" s="63"/>
    </row>
    <row r="116" spans="1:13" ht="27.75" customHeight="1" x14ac:dyDescent="0.25">
      <c r="A116" s="5" t="s">
        <v>20</v>
      </c>
      <c r="B116" s="54" t="s">
        <v>47</v>
      </c>
      <c r="C116" s="54"/>
      <c r="D116" s="54"/>
      <c r="E116" s="54"/>
      <c r="F116" s="54"/>
      <c r="G116" s="54" t="s">
        <v>61</v>
      </c>
      <c r="H116" s="54"/>
      <c r="I116" s="54"/>
      <c r="J116" s="54"/>
      <c r="K116" s="54"/>
      <c r="L116" s="54"/>
      <c r="M116" s="54"/>
    </row>
    <row r="117" spans="1:13" ht="30" customHeight="1" x14ac:dyDescent="0.25">
      <c r="A117" s="5" t="s">
        <v>21</v>
      </c>
      <c r="B117" s="55" t="s">
        <v>52</v>
      </c>
      <c r="C117" s="56"/>
      <c r="D117" s="56"/>
      <c r="E117" s="56"/>
      <c r="F117" s="57"/>
      <c r="G117" s="54" t="s">
        <v>62</v>
      </c>
      <c r="H117" s="54"/>
      <c r="I117" s="54"/>
      <c r="J117" s="54"/>
      <c r="K117" s="54"/>
      <c r="L117" s="54"/>
      <c r="M117" s="54"/>
    </row>
    <row r="118" spans="1:13" x14ac:dyDescent="0.25">
      <c r="A118" s="5" t="s">
        <v>22</v>
      </c>
      <c r="B118" s="54" t="s">
        <v>33</v>
      </c>
      <c r="C118" s="54"/>
      <c r="D118" s="54"/>
      <c r="E118" s="54"/>
      <c r="F118" s="54"/>
      <c r="G118" s="55" t="s">
        <v>63</v>
      </c>
      <c r="H118" s="56"/>
      <c r="I118" s="56"/>
      <c r="J118" s="56"/>
      <c r="K118" s="56"/>
      <c r="L118" s="56"/>
      <c r="M118" s="57"/>
    </row>
    <row r="121" spans="1:13" x14ac:dyDescent="0.25">
      <c r="A121" s="52" t="s">
        <v>56</v>
      </c>
      <c r="B121" s="52"/>
      <c r="C121" s="52"/>
      <c r="D121" s="52"/>
      <c r="E121" s="52"/>
      <c r="H121" s="8" t="s">
        <v>45</v>
      </c>
      <c r="I121" s="8"/>
      <c r="J121" s="8" t="s">
        <v>57</v>
      </c>
      <c r="K121" s="8"/>
      <c r="L121" s="8"/>
      <c r="M121" s="8"/>
    </row>
    <row r="122" spans="1:13" x14ac:dyDescent="0.25">
      <c r="A122" t="s">
        <v>60</v>
      </c>
    </row>
  </sheetData>
  <mergeCells count="219">
    <mergeCell ref="F96:I96"/>
    <mergeCell ref="J96:M96"/>
    <mergeCell ref="N96:O96"/>
    <mergeCell ref="N97:O97"/>
    <mergeCell ref="N98:O98"/>
    <mergeCell ref="B69:M69"/>
    <mergeCell ref="N69:O69"/>
    <mergeCell ref="B70:M70"/>
    <mergeCell ref="N70:O70"/>
    <mergeCell ref="B71:E71"/>
    <mergeCell ref="F71:I71"/>
    <mergeCell ref="J71:M71"/>
    <mergeCell ref="N71:O71"/>
    <mergeCell ref="N72:O72"/>
    <mergeCell ref="B86:E86"/>
    <mergeCell ref="F86:I86"/>
    <mergeCell ref="J86:M86"/>
    <mergeCell ref="N86:O86"/>
    <mergeCell ref="N87:O87"/>
    <mergeCell ref="N88:O88"/>
    <mergeCell ref="B84:M84"/>
    <mergeCell ref="N84:O84"/>
    <mergeCell ref="B85:M85"/>
    <mergeCell ref="N85:O85"/>
    <mergeCell ref="B64:M64"/>
    <mergeCell ref="N64:O64"/>
    <mergeCell ref="B65:M65"/>
    <mergeCell ref="N65:O65"/>
    <mergeCell ref="B66:E66"/>
    <mergeCell ref="F66:I66"/>
    <mergeCell ref="J66:M66"/>
    <mergeCell ref="N66:O66"/>
    <mergeCell ref="N67:O67"/>
    <mergeCell ref="B59:M59"/>
    <mergeCell ref="N59:O59"/>
    <mergeCell ref="B60:M60"/>
    <mergeCell ref="N60:O60"/>
    <mergeCell ref="B61:E61"/>
    <mergeCell ref="F61:I61"/>
    <mergeCell ref="J61:M61"/>
    <mergeCell ref="N61:O61"/>
    <mergeCell ref="N62:O62"/>
    <mergeCell ref="A121:E121"/>
    <mergeCell ref="N108:O108"/>
    <mergeCell ref="N110:O110"/>
    <mergeCell ref="N111:O111"/>
    <mergeCell ref="B118:F118"/>
    <mergeCell ref="G118:M118"/>
    <mergeCell ref="B104:M104"/>
    <mergeCell ref="B105:M105"/>
    <mergeCell ref="B106:E106"/>
    <mergeCell ref="F106:I106"/>
    <mergeCell ref="J106:M106"/>
    <mergeCell ref="N106:O106"/>
    <mergeCell ref="N107:O107"/>
    <mergeCell ref="N112:O112"/>
    <mergeCell ref="A114:A115"/>
    <mergeCell ref="B114:F115"/>
    <mergeCell ref="G114:M115"/>
    <mergeCell ref="B116:F116"/>
    <mergeCell ref="G116:M116"/>
    <mergeCell ref="B117:F117"/>
    <mergeCell ref="G117:M117"/>
    <mergeCell ref="B89:M89"/>
    <mergeCell ref="N89:O89"/>
    <mergeCell ref="N109:O109"/>
    <mergeCell ref="B90:M90"/>
    <mergeCell ref="N90:O90"/>
    <mergeCell ref="B91:E91"/>
    <mergeCell ref="F91:I91"/>
    <mergeCell ref="J91:M91"/>
    <mergeCell ref="N91:O91"/>
    <mergeCell ref="N92:O92"/>
    <mergeCell ref="N93:O93"/>
    <mergeCell ref="B99:M99"/>
    <mergeCell ref="B100:M100"/>
    <mergeCell ref="B101:E101"/>
    <mergeCell ref="F101:I101"/>
    <mergeCell ref="J101:M101"/>
    <mergeCell ref="N101:O101"/>
    <mergeCell ref="N102:O102"/>
    <mergeCell ref="N103:O103"/>
    <mergeCell ref="B94:M94"/>
    <mergeCell ref="N94:O94"/>
    <mergeCell ref="B95:M95"/>
    <mergeCell ref="N95:O95"/>
    <mergeCell ref="B96:E96"/>
    <mergeCell ref="N78:O78"/>
    <mergeCell ref="N83:O83"/>
    <mergeCell ref="N57:O57"/>
    <mergeCell ref="N52:O52"/>
    <mergeCell ref="N47:O47"/>
    <mergeCell ref="N37:O37"/>
    <mergeCell ref="N32:O32"/>
    <mergeCell ref="N48:O48"/>
    <mergeCell ref="N82:O82"/>
    <mergeCell ref="N63:O63"/>
    <mergeCell ref="N68:O68"/>
    <mergeCell ref="N73:O73"/>
    <mergeCell ref="N39:O39"/>
    <mergeCell ref="N40:O40"/>
    <mergeCell ref="N41:O41"/>
    <mergeCell ref="N42:O42"/>
    <mergeCell ref="N43:O43"/>
    <mergeCell ref="A3:O3"/>
    <mergeCell ref="N77:O77"/>
    <mergeCell ref="B79:M79"/>
    <mergeCell ref="N79:O79"/>
    <mergeCell ref="B80:M80"/>
    <mergeCell ref="N80:O80"/>
    <mergeCell ref="B81:E81"/>
    <mergeCell ref="F81:I81"/>
    <mergeCell ref="J81:M81"/>
    <mergeCell ref="N81:O81"/>
    <mergeCell ref="B74:M74"/>
    <mergeCell ref="N74:O74"/>
    <mergeCell ref="B75:M75"/>
    <mergeCell ref="N75:O75"/>
    <mergeCell ref="B76:E76"/>
    <mergeCell ref="F76:I76"/>
    <mergeCell ref="J76:M76"/>
    <mergeCell ref="N76:O76"/>
    <mergeCell ref="N58:O58"/>
    <mergeCell ref="B54:M54"/>
    <mergeCell ref="N54:O54"/>
    <mergeCell ref="B55:M55"/>
    <mergeCell ref="N55:O55"/>
    <mergeCell ref="B56:E56"/>
    <mergeCell ref="F56:I56"/>
    <mergeCell ref="J56:M56"/>
    <mergeCell ref="N56:O56"/>
    <mergeCell ref="N53:O53"/>
    <mergeCell ref="B49:M49"/>
    <mergeCell ref="N49:O49"/>
    <mergeCell ref="B50:M50"/>
    <mergeCell ref="N50:O50"/>
    <mergeCell ref="B51:E51"/>
    <mergeCell ref="F51:I51"/>
    <mergeCell ref="J51:M51"/>
    <mergeCell ref="N51:O51"/>
    <mergeCell ref="B44:M44"/>
    <mergeCell ref="N44:O44"/>
    <mergeCell ref="B45:M45"/>
    <mergeCell ref="N45:O45"/>
    <mergeCell ref="B46:E46"/>
    <mergeCell ref="F46:I46"/>
    <mergeCell ref="J46:M46"/>
    <mergeCell ref="N46:O46"/>
    <mergeCell ref="N38:O38"/>
    <mergeCell ref="B39:M39"/>
    <mergeCell ref="B40:M40"/>
    <mergeCell ref="B41:E41"/>
    <mergeCell ref="F41:I41"/>
    <mergeCell ref="J41:M41"/>
    <mergeCell ref="B34:M34"/>
    <mergeCell ref="N34:O34"/>
    <mergeCell ref="B35:M35"/>
    <mergeCell ref="N35:O35"/>
    <mergeCell ref="B36:E36"/>
    <mergeCell ref="F36:I36"/>
    <mergeCell ref="J36:M36"/>
    <mergeCell ref="N36:O36"/>
    <mergeCell ref="N33:O33"/>
    <mergeCell ref="B29:M29"/>
    <mergeCell ref="N29:O29"/>
    <mergeCell ref="B30:M30"/>
    <mergeCell ref="N30:O30"/>
    <mergeCell ref="B31:E31"/>
    <mergeCell ref="F31:I31"/>
    <mergeCell ref="J31:M31"/>
    <mergeCell ref="N31:O31"/>
    <mergeCell ref="J11:M11"/>
    <mergeCell ref="B24:M24"/>
    <mergeCell ref="N24:O24"/>
    <mergeCell ref="B25:M25"/>
    <mergeCell ref="N25:O25"/>
    <mergeCell ref="B26:E26"/>
    <mergeCell ref="F26:I26"/>
    <mergeCell ref="J26:M26"/>
    <mergeCell ref="N26:O26"/>
    <mergeCell ref="N27:O27"/>
    <mergeCell ref="J21:M21"/>
    <mergeCell ref="B15:M15"/>
    <mergeCell ref="N28:O28"/>
    <mergeCell ref="N16:O16"/>
    <mergeCell ref="N7:O8"/>
    <mergeCell ref="A7:A8"/>
    <mergeCell ref="B9:M9"/>
    <mergeCell ref="B7:D7"/>
    <mergeCell ref="E7:E8"/>
    <mergeCell ref="F7:H7"/>
    <mergeCell ref="I7:I8"/>
    <mergeCell ref="J7:L7"/>
    <mergeCell ref="M7:M8"/>
    <mergeCell ref="N9:O9"/>
    <mergeCell ref="N10:O10"/>
    <mergeCell ref="N11:O11"/>
    <mergeCell ref="N13:O13"/>
    <mergeCell ref="N18:O18"/>
    <mergeCell ref="N23:O23"/>
    <mergeCell ref="N15:O15"/>
    <mergeCell ref="B16:E16"/>
    <mergeCell ref="F16:I16"/>
    <mergeCell ref="J16:M16"/>
    <mergeCell ref="B10:M10"/>
    <mergeCell ref="B11:E11"/>
    <mergeCell ref="F11:I11"/>
    <mergeCell ref="N12:O12"/>
    <mergeCell ref="B14:M14"/>
    <mergeCell ref="N14:O14"/>
    <mergeCell ref="N22:O22"/>
    <mergeCell ref="N21:O21"/>
    <mergeCell ref="N17:O17"/>
    <mergeCell ref="B19:M19"/>
    <mergeCell ref="N19:O19"/>
    <mergeCell ref="B20:M20"/>
    <mergeCell ref="N20:O20"/>
    <mergeCell ref="B21:E21"/>
    <mergeCell ref="F21:I21"/>
  </mergeCells>
  <printOptions horizontalCentered="1" verticalCentered="1"/>
  <pageMargins left="0" right="0" top="0" bottom="0" header="0" footer="0"/>
  <pageSetup paperSize="9" scale="69" orientation="landscape" horizontalDpi="180" verticalDpi="180" r:id="rId1"/>
  <rowBreaks count="1" manualBreakCount="1">
    <brk id="7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2013-05-28T06:41:12Z</dcterms:modified>
</cp:coreProperties>
</file>